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3774\Documents\令和7年度\【01】　農林水産省\企画グループ\令和6年度　令和６年度地域の食品産業ビジネス創出プロジェクト支援事業（補助）_補正予算\船井総研⇒農林水産省　提出資料\交付決定後　提出資料\LP掲載書類\【補助事業】LP掲載公募書類一式\"/>
    </mc:Choice>
  </mc:AlternateContent>
  <bookViews>
    <workbookView xWindow="4764" yWindow="0" windowWidth="14364" windowHeight="12024" tabRatio="889" activeTab="2"/>
  </bookViews>
  <sheets>
    <sheet name="費目区分について" sheetId="68" r:id="rId1"/>
    <sheet name="積算内訳 (①地域コンソーシアムの運営）" sheetId="65" r:id="rId2"/>
    <sheet name="記入例（①地域コンソーシアムの運営）" sheetId="67" r:id="rId3"/>
  </sheets>
  <definedNames>
    <definedName name="_xlnm.Print_Area" localSheetId="2">'記入例（①地域コンソーシアムの運営）'!$A$1:$X$116</definedName>
    <definedName name="_xlnm.Print_Area" localSheetId="1">'積算内訳 (①地域コンソーシアムの運営）'!$A$1:$X$116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65" l="1"/>
  <c r="K54" i="67"/>
  <c r="K40" i="65"/>
  <c r="K38" i="65"/>
  <c r="K36" i="65"/>
  <c r="K42" i="65" s="1"/>
  <c r="K33" i="65"/>
  <c r="K29" i="65"/>
  <c r="K27" i="65"/>
  <c r="K33" i="67"/>
  <c r="K42" i="67"/>
  <c r="K40" i="67"/>
  <c r="K50" i="67"/>
  <c r="K38" i="67"/>
  <c r="K36" i="67"/>
  <c r="K12" i="65" l="1"/>
  <c r="K27" i="67"/>
  <c r="K25" i="67"/>
  <c r="K23" i="67"/>
  <c r="K20" i="67"/>
  <c r="W78" i="65"/>
  <c r="U78" i="65"/>
  <c r="S78" i="65"/>
  <c r="W77" i="65"/>
  <c r="U77" i="65"/>
  <c r="S77" i="65"/>
  <c r="W76" i="65"/>
  <c r="U76" i="65"/>
  <c r="S76" i="65"/>
  <c r="W75" i="65"/>
  <c r="S75" i="65"/>
  <c r="U75" i="65" s="1"/>
  <c r="W74" i="65"/>
  <c r="S74" i="65"/>
  <c r="U74" i="65" s="1"/>
  <c r="W73" i="65"/>
  <c r="S73" i="65"/>
  <c r="U73" i="65" s="1"/>
  <c r="W72" i="65"/>
  <c r="S72" i="65"/>
  <c r="U72" i="65" s="1"/>
  <c r="W71" i="65"/>
  <c r="S71" i="65"/>
  <c r="U71" i="65" s="1"/>
  <c r="W70" i="65"/>
  <c r="U70" i="65"/>
  <c r="S70" i="65"/>
  <c r="W69" i="65"/>
  <c r="U69" i="65"/>
  <c r="S69" i="65"/>
  <c r="W68" i="65"/>
  <c r="U68" i="65"/>
  <c r="S68" i="65"/>
  <c r="W67" i="65"/>
  <c r="U67" i="65"/>
  <c r="S67" i="65"/>
  <c r="W66" i="65"/>
  <c r="U66" i="65"/>
  <c r="S66" i="65"/>
  <c r="W115" i="67"/>
  <c r="U115" i="67"/>
  <c r="S115" i="67"/>
  <c r="W114" i="67"/>
  <c r="U114" i="67"/>
  <c r="S114" i="67"/>
  <c r="W113" i="67"/>
  <c r="U113" i="67"/>
  <c r="S113" i="67"/>
  <c r="W112" i="67"/>
  <c r="U112" i="67"/>
  <c r="S112" i="67"/>
  <c r="W111" i="67"/>
  <c r="U111" i="67"/>
  <c r="S111" i="67"/>
  <c r="W110" i="67"/>
  <c r="U110" i="67"/>
  <c r="S110" i="67"/>
  <c r="W109" i="67"/>
  <c r="U109" i="67"/>
  <c r="S109" i="67"/>
  <c r="W108" i="67"/>
  <c r="U108" i="67"/>
  <c r="S108" i="67"/>
  <c r="W107" i="67"/>
  <c r="U107" i="67"/>
  <c r="S107" i="67"/>
  <c r="W106" i="67"/>
  <c r="U106" i="67"/>
  <c r="S106" i="67"/>
  <c r="W105" i="67"/>
  <c r="U105" i="67"/>
  <c r="S105" i="67"/>
  <c r="W104" i="67"/>
  <c r="U104" i="67"/>
  <c r="S104" i="67"/>
  <c r="W103" i="67"/>
  <c r="U103" i="67"/>
  <c r="S103" i="67"/>
  <c r="W102" i="67"/>
  <c r="U102" i="67"/>
  <c r="S102" i="67"/>
  <c r="W101" i="67"/>
  <c r="U101" i="67"/>
  <c r="S101" i="67"/>
  <c r="W100" i="67"/>
  <c r="U100" i="67"/>
  <c r="S100" i="67"/>
  <c r="W99" i="67"/>
  <c r="U99" i="67"/>
  <c r="S99" i="67"/>
  <c r="W98" i="67"/>
  <c r="U98" i="67"/>
  <c r="S98" i="67"/>
  <c r="W97" i="67"/>
  <c r="U97" i="67"/>
  <c r="S97" i="67"/>
  <c r="W96" i="67"/>
  <c r="U96" i="67"/>
  <c r="S96" i="67"/>
  <c r="W95" i="67"/>
  <c r="U95" i="67"/>
  <c r="S95" i="67"/>
  <c r="W94" i="67"/>
  <c r="U94" i="67"/>
  <c r="S94" i="67"/>
  <c r="W93" i="67"/>
  <c r="U93" i="67"/>
  <c r="S93" i="67"/>
  <c r="W92" i="67"/>
  <c r="U92" i="67"/>
  <c r="S92" i="67"/>
  <c r="W91" i="67"/>
  <c r="U91" i="67"/>
  <c r="S91" i="67"/>
  <c r="W90" i="67"/>
  <c r="U90" i="67"/>
  <c r="S90" i="67"/>
  <c r="W89" i="67"/>
  <c r="U89" i="67"/>
  <c r="S89" i="67"/>
  <c r="W88" i="67"/>
  <c r="U88" i="67"/>
  <c r="S88" i="67"/>
  <c r="W87" i="67"/>
  <c r="U87" i="67"/>
  <c r="S87" i="67"/>
  <c r="W86" i="67"/>
  <c r="U86" i="67"/>
  <c r="S86" i="67"/>
  <c r="W85" i="67"/>
  <c r="U85" i="67"/>
  <c r="S85" i="67"/>
  <c r="W84" i="67"/>
  <c r="U84" i="67"/>
  <c r="S84" i="67"/>
  <c r="W83" i="67"/>
  <c r="U83" i="67"/>
  <c r="S83" i="67"/>
  <c r="W82" i="67"/>
  <c r="U82" i="67"/>
  <c r="S82" i="67"/>
  <c r="W81" i="67"/>
  <c r="U81" i="67"/>
  <c r="S81" i="67"/>
  <c r="W80" i="67"/>
  <c r="U80" i="67"/>
  <c r="S80" i="67"/>
  <c r="W79" i="67"/>
  <c r="U79" i="67"/>
  <c r="S79" i="67"/>
  <c r="W78" i="67"/>
  <c r="S78" i="67"/>
  <c r="U78" i="67" s="1"/>
  <c r="W77" i="67"/>
  <c r="S77" i="67"/>
  <c r="U77" i="67" s="1"/>
  <c r="W76" i="67"/>
  <c r="S76" i="67"/>
  <c r="U76" i="67" s="1"/>
  <c r="W75" i="67"/>
  <c r="S75" i="67"/>
  <c r="S18" i="67" s="1"/>
  <c r="W74" i="67"/>
  <c r="S74" i="67"/>
  <c r="U74" i="67" s="1"/>
  <c r="W73" i="67"/>
  <c r="S73" i="67"/>
  <c r="S14" i="67" s="1"/>
  <c r="W72" i="67"/>
  <c r="S72" i="67"/>
  <c r="U72" i="67" s="1"/>
  <c r="W71" i="67"/>
  <c r="S71" i="67"/>
  <c r="U71" i="67" s="1"/>
  <c r="W70" i="67"/>
  <c r="S70" i="67"/>
  <c r="U70" i="67" s="1"/>
  <c r="W69" i="67"/>
  <c r="S69" i="67"/>
  <c r="U69" i="67" s="1"/>
  <c r="W68" i="67"/>
  <c r="U68" i="67"/>
  <c r="S68" i="67"/>
  <c r="W67" i="67"/>
  <c r="U67" i="67"/>
  <c r="S67" i="67"/>
  <c r="W66" i="67"/>
  <c r="S66" i="67"/>
  <c r="K7" i="67" s="1"/>
  <c r="S19" i="67"/>
  <c r="S17" i="67"/>
  <c r="S16" i="67"/>
  <c r="S15" i="67"/>
  <c r="S13" i="67"/>
  <c r="S11" i="67"/>
  <c r="S9" i="67"/>
  <c r="U73" i="67" l="1"/>
  <c r="K14" i="67"/>
  <c r="S8" i="67"/>
  <c r="U75" i="67"/>
  <c r="U66" i="67"/>
  <c r="K10" i="67" s="1"/>
  <c r="K12" i="67"/>
  <c r="K29" i="67"/>
  <c r="S12" i="67"/>
  <c r="S10" i="67"/>
  <c r="K48" i="67" l="1"/>
  <c r="K52" i="67"/>
  <c r="K56" i="67" s="1"/>
  <c r="K46" i="67"/>
  <c r="K16" i="67"/>
  <c r="K58" i="67" l="1"/>
  <c r="K25" i="65" l="1"/>
  <c r="S80" i="65"/>
  <c r="S79" i="65"/>
  <c r="S19" i="65"/>
  <c r="S17" i="65"/>
  <c r="S16" i="65"/>
  <c r="S15" i="65"/>
  <c r="U79" i="65"/>
  <c r="U80" i="65"/>
  <c r="U81" i="65"/>
  <c r="U82" i="65"/>
  <c r="U83" i="65"/>
  <c r="U84" i="65"/>
  <c r="U85" i="65"/>
  <c r="U86" i="65"/>
  <c r="U87" i="65"/>
  <c r="U88" i="65"/>
  <c r="U89" i="65"/>
  <c r="U90" i="65"/>
  <c r="U91" i="65"/>
  <c r="U92" i="65"/>
  <c r="U93" i="65"/>
  <c r="U94" i="65"/>
  <c r="U95" i="65"/>
  <c r="U96" i="65"/>
  <c r="U97" i="65"/>
  <c r="U98" i="65"/>
  <c r="U99" i="65"/>
  <c r="U100" i="65"/>
  <c r="U101" i="65"/>
  <c r="U102" i="65"/>
  <c r="U103" i="65"/>
  <c r="U104" i="65"/>
  <c r="U105" i="65"/>
  <c r="U106" i="65"/>
  <c r="U107" i="65"/>
  <c r="U108" i="65"/>
  <c r="U109" i="65"/>
  <c r="U110" i="65"/>
  <c r="U111" i="65"/>
  <c r="U112" i="65"/>
  <c r="U113" i="65"/>
  <c r="U114" i="65"/>
  <c r="U115" i="65"/>
  <c r="S115" i="65"/>
  <c r="S114" i="65"/>
  <c r="S113" i="65"/>
  <c r="S112" i="65"/>
  <c r="S111" i="65"/>
  <c r="S110" i="65"/>
  <c r="S109" i="65"/>
  <c r="S108" i="65"/>
  <c r="S107" i="65"/>
  <c r="S106" i="65"/>
  <c r="S105" i="65"/>
  <c r="S104" i="65"/>
  <c r="S103" i="65"/>
  <c r="S102" i="65"/>
  <c r="S101" i="65"/>
  <c r="S100" i="65"/>
  <c r="S99" i="65"/>
  <c r="S98" i="65"/>
  <c r="S97" i="65"/>
  <c r="S96" i="65"/>
  <c r="S95" i="65"/>
  <c r="S94" i="65"/>
  <c r="S93" i="65"/>
  <c r="S92" i="65"/>
  <c r="S91" i="65"/>
  <c r="S90" i="65"/>
  <c r="S89" i="65"/>
  <c r="S88" i="65"/>
  <c r="S87" i="65"/>
  <c r="S86" i="65"/>
  <c r="S85" i="65"/>
  <c r="S84" i="65"/>
  <c r="S83" i="65"/>
  <c r="S82" i="65"/>
  <c r="S81" i="65"/>
  <c r="S8" i="65"/>
  <c r="S14" i="65"/>
  <c r="S13" i="65"/>
  <c r="W115" i="65"/>
  <c r="W114" i="65"/>
  <c r="W113" i="65"/>
  <c r="W112" i="65"/>
  <c r="W111" i="65"/>
  <c r="W110" i="65"/>
  <c r="W109" i="65"/>
  <c r="W108" i="65"/>
  <c r="W107" i="65"/>
  <c r="W106" i="65"/>
  <c r="W105" i="65"/>
  <c r="W104" i="65"/>
  <c r="W103" i="65"/>
  <c r="W102" i="65"/>
  <c r="W101" i="65"/>
  <c r="W100" i="65"/>
  <c r="W99" i="65"/>
  <c r="W98" i="65"/>
  <c r="W97" i="65"/>
  <c r="W96" i="65"/>
  <c r="W95" i="65"/>
  <c r="W94" i="65"/>
  <c r="W93" i="65"/>
  <c r="W92" i="65"/>
  <c r="W91" i="65"/>
  <c r="W90" i="65"/>
  <c r="W89" i="65"/>
  <c r="W88" i="65"/>
  <c r="W87" i="65"/>
  <c r="W86" i="65"/>
  <c r="W85" i="65"/>
  <c r="W84" i="65"/>
  <c r="W83" i="65"/>
  <c r="W82" i="65"/>
  <c r="W81" i="65"/>
  <c r="W80" i="65"/>
  <c r="W79" i="65"/>
  <c r="K10" i="65" l="1"/>
  <c r="K16" i="65" s="1"/>
  <c r="K14" i="65"/>
  <c r="K7" i="65"/>
  <c r="S10" i="65"/>
  <c r="S9" i="65"/>
  <c r="S18" i="65"/>
  <c r="S11" i="65"/>
  <c r="S12" i="65"/>
  <c r="K50" i="65" l="1"/>
  <c r="K20" i="65"/>
  <c r="K23" i="65" l="1"/>
  <c r="K48" i="65" s="1"/>
  <c r="K52" i="65" l="1"/>
  <c r="K56" i="65" s="1"/>
  <c r="K58" i="65" s="1"/>
  <c r="K46" i="65" l="1"/>
</calcChain>
</file>

<file path=xl/sharedStrings.xml><?xml version="1.0" encoding="utf-8"?>
<sst xmlns="http://schemas.openxmlformats.org/spreadsheetml/2006/main" count="1093" uniqueCount="128">
  <si>
    <t>費目</t>
    <rPh sb="0" eb="2">
      <t>ヒモク</t>
    </rPh>
    <phoneticPr fontId="2"/>
  </si>
  <si>
    <t>旅費</t>
    <rPh sb="0" eb="2">
      <t>リョヒ</t>
    </rPh>
    <phoneticPr fontId="2"/>
  </si>
  <si>
    <t>円</t>
    <rPh sb="0" eb="1">
      <t>エン</t>
    </rPh>
    <phoneticPr fontId="2"/>
  </si>
  <si>
    <t>×</t>
    <phoneticPr fontId="2"/>
  </si>
  <si>
    <t>=</t>
  </si>
  <si>
    <t>×</t>
  </si>
  <si>
    <t>個数</t>
    <rPh sb="0" eb="2">
      <t>コスウ</t>
    </rPh>
    <phoneticPr fontId="2"/>
  </si>
  <si>
    <t>単位</t>
    <rPh sb="0" eb="2">
      <t>タンイ</t>
    </rPh>
    <phoneticPr fontId="2"/>
  </si>
  <si>
    <t>謝金</t>
    <rPh sb="0" eb="2">
      <t>シャキン</t>
    </rPh>
    <phoneticPr fontId="2"/>
  </si>
  <si>
    <t>支出内容</t>
    <rPh sb="0" eb="2">
      <t>シシュツ</t>
    </rPh>
    <rPh sb="2" eb="4">
      <t>ナイヨウ</t>
    </rPh>
    <phoneticPr fontId="2"/>
  </si>
  <si>
    <t>支払月</t>
    <rPh sb="0" eb="2">
      <t>シハラ</t>
    </rPh>
    <rPh sb="2" eb="3">
      <t>ツキ</t>
    </rPh>
    <phoneticPr fontId="2"/>
  </si>
  <si>
    <t>税区分</t>
    <rPh sb="0" eb="1">
      <t>ゼイ</t>
    </rPh>
    <rPh sb="1" eb="3">
      <t>クブン</t>
    </rPh>
    <phoneticPr fontId="2"/>
  </si>
  <si>
    <t>交付申請額</t>
    <rPh sb="0" eb="4">
      <t>コウフシンセイ</t>
    </rPh>
    <rPh sb="4" eb="5">
      <t>ガク</t>
    </rPh>
    <phoneticPr fontId="2"/>
  </si>
  <si>
    <t>円</t>
    <phoneticPr fontId="2"/>
  </si>
  <si>
    <t>合計(税込)</t>
    <rPh sb="0" eb="2">
      <t>ゴウケイ</t>
    </rPh>
    <rPh sb="3" eb="5">
      <t>ゼイコ</t>
    </rPh>
    <phoneticPr fontId="2"/>
  </si>
  <si>
    <t>消耗品費</t>
    <rPh sb="0" eb="4">
      <t>ショウモウヒンヒ</t>
    </rPh>
    <phoneticPr fontId="2"/>
  </si>
  <si>
    <t>数量</t>
    <rPh sb="0" eb="2">
      <t>スウリョウ</t>
    </rPh>
    <phoneticPr fontId="2"/>
  </si>
  <si>
    <t>金額(税込)</t>
    <rPh sb="0" eb="2">
      <t>キンガク</t>
    </rPh>
    <rPh sb="3" eb="5">
      <t>ゼイコ</t>
    </rPh>
    <phoneticPr fontId="2"/>
  </si>
  <si>
    <t>入力の注意点</t>
    <phoneticPr fontId="2"/>
  </si>
  <si>
    <t>非課税</t>
  </si>
  <si>
    <t>課税</t>
  </si>
  <si>
    <t>人</t>
  </si>
  <si>
    <t>時間</t>
  </si>
  <si>
    <t>回</t>
  </si>
  <si>
    <t>月</t>
  </si>
  <si>
    <t>部</t>
  </si>
  <si>
    <t>対象経費</t>
    <rPh sb="0" eb="4">
      <t>タイショウケイヒ</t>
    </rPh>
    <phoneticPr fontId="2"/>
  </si>
  <si>
    <t>消費税仕入控除税額</t>
    <rPh sb="0" eb="3">
      <t>ショウヒゼイ</t>
    </rPh>
    <rPh sb="3" eb="5">
      <t>シイ</t>
    </rPh>
    <rPh sb="5" eb="7">
      <t>コウジョ</t>
    </rPh>
    <rPh sb="7" eb="8">
      <t>ゼイ</t>
    </rPh>
    <rPh sb="8" eb="9">
      <t>ガク</t>
    </rPh>
    <phoneticPr fontId="2"/>
  </si>
  <si>
    <t>人件費</t>
    <rPh sb="0" eb="3">
      <t>ジンケンヒ</t>
    </rPh>
    <phoneticPr fontId="2"/>
  </si>
  <si>
    <t>通信運搬費</t>
    <rPh sb="0" eb="2">
      <t>ツウシン</t>
    </rPh>
    <rPh sb="2" eb="4">
      <t>ウンパン</t>
    </rPh>
    <rPh sb="4" eb="5">
      <t>ヒ</t>
    </rPh>
    <phoneticPr fontId="2"/>
  </si>
  <si>
    <t>借損料</t>
    <rPh sb="0" eb="3">
      <t>シャクソンリョウ</t>
    </rPh>
    <phoneticPr fontId="2"/>
  </si>
  <si>
    <t>印刷費</t>
    <rPh sb="0" eb="3">
      <t>インサツヒ</t>
    </rPh>
    <phoneticPr fontId="2"/>
  </si>
  <si>
    <t>企画開発・実証費</t>
    <rPh sb="0" eb="2">
      <t>キカク</t>
    </rPh>
    <rPh sb="2" eb="4">
      <t>カイハツ</t>
    </rPh>
    <rPh sb="5" eb="8">
      <t>ジッショウヒ</t>
    </rPh>
    <phoneticPr fontId="2"/>
  </si>
  <si>
    <t>出展料</t>
    <rPh sb="0" eb="3">
      <t>シュッテンリョウ</t>
    </rPh>
    <phoneticPr fontId="2"/>
  </si>
  <si>
    <t>出展旅費</t>
    <rPh sb="0" eb="2">
      <t>シュッテン</t>
    </rPh>
    <rPh sb="2" eb="4">
      <t>リョヒ</t>
    </rPh>
    <phoneticPr fontId="2"/>
  </si>
  <si>
    <t>その他諸経費</t>
    <rPh sb="2" eb="3">
      <t>タ</t>
    </rPh>
    <rPh sb="3" eb="6">
      <t>ショケイヒ</t>
    </rPh>
    <phoneticPr fontId="2"/>
  </si>
  <si>
    <t>意見交換会 会場借料</t>
    <rPh sb="0" eb="2">
      <t>イケン</t>
    </rPh>
    <rPh sb="2" eb="4">
      <t>コウカン</t>
    </rPh>
    <rPh sb="4" eb="5">
      <t>カイ</t>
    </rPh>
    <rPh sb="6" eb="8">
      <t>カイジョウ</t>
    </rPh>
    <rPh sb="8" eb="10">
      <t>シャクリョウ</t>
    </rPh>
    <phoneticPr fontId="2"/>
  </si>
  <si>
    <t>単価（税込）</t>
    <rPh sb="0" eb="2">
      <t>タンカ</t>
    </rPh>
    <rPh sb="3" eb="5">
      <t>ゼイコ</t>
    </rPh>
    <phoneticPr fontId="2"/>
  </si>
  <si>
    <t>情報発信費</t>
    <rPh sb="0" eb="2">
      <t>ジョウホウ</t>
    </rPh>
    <rPh sb="2" eb="5">
      <t>ハッシンヒ</t>
    </rPh>
    <phoneticPr fontId="2"/>
  </si>
  <si>
    <t>No</t>
    <phoneticPr fontId="2"/>
  </si>
  <si>
    <t>事業者名</t>
    <rPh sb="0" eb="3">
      <t>ジギョウシャ</t>
    </rPh>
    <rPh sb="3" eb="4">
      <t>メイ</t>
    </rPh>
    <phoneticPr fontId="2"/>
  </si>
  <si>
    <t>補助事業に要する経費（税込額）</t>
    <rPh sb="0" eb="2">
      <t>ホジョ</t>
    </rPh>
    <rPh sb="2" eb="4">
      <t>ジギョウ</t>
    </rPh>
    <rPh sb="5" eb="6">
      <t>ヨウ</t>
    </rPh>
    <rPh sb="8" eb="10">
      <t>ケイヒ</t>
    </rPh>
    <rPh sb="11" eb="13">
      <t>ゼイコ</t>
    </rPh>
    <rPh sb="13" eb="14">
      <t>ガク</t>
    </rPh>
    <phoneticPr fontId="2"/>
  </si>
  <si>
    <t>補助事業に要する経費(税込額)</t>
    <rPh sb="0" eb="2">
      <t>ホジョ</t>
    </rPh>
    <rPh sb="2" eb="4">
      <t>ジギョウ</t>
    </rPh>
    <rPh sb="5" eb="6">
      <t>ヨウ</t>
    </rPh>
    <rPh sb="8" eb="10">
      <t>ケイヒ</t>
    </rPh>
    <rPh sb="11" eb="13">
      <t>ゼイコ</t>
    </rPh>
    <rPh sb="13" eb="14">
      <t>ガク</t>
    </rPh>
    <phoneticPr fontId="2"/>
  </si>
  <si>
    <t>税区分「課税」の
税抜金額①</t>
    <rPh sb="0" eb="3">
      <t>ゼイクブン</t>
    </rPh>
    <rPh sb="4" eb="6">
      <t>カゼイ</t>
    </rPh>
    <rPh sb="9" eb="11">
      <t>ゼイヌキ</t>
    </rPh>
    <rPh sb="11" eb="13">
      <t>キンガク</t>
    </rPh>
    <phoneticPr fontId="2"/>
  </si>
  <si>
    <t>税区分「軽減」の
税抜金額②</t>
    <rPh sb="0" eb="3">
      <t>ゼイクブン</t>
    </rPh>
    <rPh sb="4" eb="6">
      <t>ケイゲン</t>
    </rPh>
    <rPh sb="9" eb="11">
      <t>ゼイヌ</t>
    </rPh>
    <rPh sb="11" eb="13">
      <t>キンガク</t>
    </rPh>
    <phoneticPr fontId="2"/>
  </si>
  <si>
    <t>費目</t>
  </si>
  <si>
    <t>内容</t>
  </si>
  <si>
    <t>備考</t>
  </si>
  <si>
    <t>① 謝金</t>
  </si>
  <si>
    <t>講師、専門家、有識者等に対する謝金</t>
  </si>
  <si>
    <t>② 旅費</t>
  </si>
  <si>
    <t>③ 人件費</t>
  </si>
  <si>
    <t>事業に要する事務局員や補助員（アルバイト等）の人件費</t>
  </si>
  <si>
    <t>④ 通信運搬費</t>
  </si>
  <si>
    <t>事業に必要となる通信料及び郵送費、機器・機材の運搬費</t>
  </si>
  <si>
    <t>⑤ 借損料</t>
  </si>
  <si>
    <t>⑥ 情報発信費</t>
  </si>
  <si>
    <t>⑦ 印刷費</t>
  </si>
  <si>
    <t>事業に必要となる資料やパンフレット、セールスツール等の製作に必要となるデータ製作費</t>
  </si>
  <si>
    <t>⑧ 企画開発・実証費</t>
  </si>
  <si>
    <t>⑨ 出展料</t>
  </si>
  <si>
    <t>展示会・イベント等の出展料</t>
  </si>
  <si>
    <t>⑩ 出展旅費</t>
  </si>
  <si>
    <t>⑪ 消耗品費</t>
  </si>
  <si>
    <t>事業に必要となる消耗品の購入費</t>
  </si>
  <si>
    <t>⑫ その他諸経費</t>
  </si>
  <si>
    <t>・事務局員が事業遂行のために行った出張などの経費
・謝金対象者が対象業務を遂行した際に支払われる旅費</t>
    <phoneticPr fontId="2"/>
  </si>
  <si>
    <t>ホームページの作成・運営費など、情報発信のための費用</t>
    <rPh sb="16" eb="18">
      <t>ジョウホウ</t>
    </rPh>
    <rPh sb="18" eb="20">
      <t>ハッシン</t>
    </rPh>
    <rPh sb="24" eb="26">
      <t>ヒヨウ</t>
    </rPh>
    <phoneticPr fontId="2"/>
  </si>
  <si>
    <t>新商品開発に関わる以下の経費
調査・マーケティング等に必要となる経費、試作品の材料・資材購入に必要となる経費、設計やパッケージデザイン等に必要となる経費、成分分析検査に必要となる経費</t>
    <phoneticPr fontId="2"/>
  </si>
  <si>
    <t>家賃は対象外。</t>
    <phoneticPr fontId="2"/>
  </si>
  <si>
    <t>マーケティングを行う場合は既にあるマスデータを活用して分析等を実施のこと。自身で収集したデータを使用した場合は対象外。</t>
    <phoneticPr fontId="2"/>
  </si>
  <si>
    <t>経費内容に応じて適切な費目に分類します。
本事業について補助対象経費の計上に用いる費目は、以下の通りです。</t>
    <rPh sb="0" eb="2">
      <t>ケイヒ</t>
    </rPh>
    <rPh sb="2" eb="4">
      <t>ナイヨウ</t>
    </rPh>
    <rPh sb="5" eb="6">
      <t>オウ</t>
    </rPh>
    <rPh sb="8" eb="10">
      <t>テキセツ</t>
    </rPh>
    <rPh sb="11" eb="13">
      <t>ヒモク</t>
    </rPh>
    <rPh sb="14" eb="16">
      <t>ブンルイ</t>
    </rPh>
    <phoneticPr fontId="2"/>
  </si>
  <si>
    <t>事務局員・専門家・取引先などは対象外。</t>
    <phoneticPr fontId="2"/>
  </si>
  <si>
    <t>単価10万円未満かつ本事業内の取組に限り使用するもの。</t>
    <phoneticPr fontId="2"/>
  </si>
  <si>
    <t>保険料、コピー代など　摘要となるかは要事務局へ相談。</t>
    <phoneticPr fontId="2"/>
  </si>
  <si>
    <t>事業に必要な機器・設備などのリース・レンタル料。研修会などの会場借料</t>
    <phoneticPr fontId="2"/>
  </si>
  <si>
    <t>新商品開発等事業実施者が展示会・イベントに参加した際の旅費（1回の出展あたり２人まで、参加は２回までに係る費用を限度とする）</t>
    <phoneticPr fontId="2"/>
  </si>
  <si>
    <t>事業に必要となる経費で上記にあてはまらないものに適用</t>
    <phoneticPr fontId="2"/>
  </si>
  <si>
    <t>委託先
（決定している場合）</t>
    <rPh sb="0" eb="3">
      <t>イタクサキ</t>
    </rPh>
    <rPh sb="5" eb="7">
      <t>ケッテイ</t>
    </rPh>
    <rPh sb="11" eb="13">
      <t>バアイ</t>
    </rPh>
    <phoneticPr fontId="2"/>
  </si>
  <si>
    <t>補助事業に要する経費(税抜①)</t>
    <rPh sb="0" eb="2">
      <t>ホジョ</t>
    </rPh>
    <rPh sb="2" eb="4">
      <t>ジギョウ</t>
    </rPh>
    <rPh sb="5" eb="6">
      <t>ヨウ</t>
    </rPh>
    <rPh sb="8" eb="10">
      <t>ケイヒ</t>
    </rPh>
    <rPh sb="11" eb="13">
      <t>ゼイヌ</t>
    </rPh>
    <phoneticPr fontId="2"/>
  </si>
  <si>
    <t>課税・
非課税事業者</t>
    <rPh sb="0" eb="2">
      <t>カゼイ</t>
    </rPh>
    <rPh sb="4" eb="7">
      <t>ヒカゼイ</t>
    </rPh>
    <rPh sb="7" eb="10">
      <t>ジギョウシャ</t>
    </rPh>
    <phoneticPr fontId="2"/>
  </si>
  <si>
    <t>補助事業に要する経費(非課税)</t>
    <rPh sb="0" eb="2">
      <t>ホジョ</t>
    </rPh>
    <rPh sb="2" eb="4">
      <t>ジギョウ</t>
    </rPh>
    <rPh sb="5" eb="6">
      <t>ヨウ</t>
    </rPh>
    <rPh sb="8" eb="10">
      <t>ケイヒ</t>
    </rPh>
    <rPh sb="11" eb="14">
      <t>ヒカゼイ</t>
    </rPh>
    <phoneticPr fontId="2"/>
  </si>
  <si>
    <t>税抜額合計</t>
    <rPh sb="0" eb="2">
      <t>ゼイヌ</t>
    </rPh>
    <rPh sb="2" eb="3">
      <t>ガク</t>
    </rPh>
    <rPh sb="3" eb="5">
      <t>ゴウケイ</t>
    </rPh>
    <phoneticPr fontId="2"/>
  </si>
  <si>
    <t>補助事業に要する経費(軽減・税抜②)</t>
    <rPh sb="0" eb="2">
      <t>ホジョ</t>
    </rPh>
    <rPh sb="2" eb="4">
      <t>ジギョウ</t>
    </rPh>
    <rPh sb="5" eb="6">
      <t>ヨウ</t>
    </rPh>
    <rPh sb="8" eb="10">
      <t>ケイヒ</t>
    </rPh>
    <rPh sb="11" eb="13">
      <t>ケイゲン</t>
    </rPh>
    <rPh sb="14" eb="16">
      <t>ゼイヌ</t>
    </rPh>
    <phoneticPr fontId="2"/>
  </si>
  <si>
    <t>補助事業に要する経費(税抜額)</t>
    <rPh sb="0" eb="2">
      <t>ホジョ</t>
    </rPh>
    <rPh sb="2" eb="4">
      <t>ジギョウ</t>
    </rPh>
    <rPh sb="5" eb="6">
      <t>ヨウ</t>
    </rPh>
    <rPh sb="8" eb="10">
      <t>ケイヒ</t>
    </rPh>
    <rPh sb="11" eb="13">
      <t>ゼイヌ</t>
    </rPh>
    <rPh sb="13" eb="14">
      <t>ガク</t>
    </rPh>
    <phoneticPr fontId="2"/>
  </si>
  <si>
    <t>補助事業に要する経費(軽減・税抜)</t>
    <rPh sb="0" eb="2">
      <t>ホジョ</t>
    </rPh>
    <rPh sb="2" eb="4">
      <t>ジギョウ</t>
    </rPh>
    <rPh sb="5" eb="6">
      <t>ヨウ</t>
    </rPh>
    <rPh sb="8" eb="10">
      <t>ケイヒ</t>
    </rPh>
    <rPh sb="11" eb="13">
      <t>ケイゲン</t>
    </rPh>
    <rPh sb="14" eb="16">
      <t>ゼイヌ</t>
    </rPh>
    <phoneticPr fontId="2"/>
  </si>
  <si>
    <t>補助対象経費合計</t>
    <rPh sb="0" eb="6">
      <t>ホジョタイショウケイヒ</t>
    </rPh>
    <rPh sb="6" eb="8">
      <t>ゴウケイ</t>
    </rPh>
    <phoneticPr fontId="2"/>
  </si>
  <si>
    <t>②新商品開発・販路開拓</t>
    <rPh sb="1" eb="4">
      <t>シンショウヒン</t>
    </rPh>
    <rPh sb="4" eb="6">
      <t>カイハツ</t>
    </rPh>
    <rPh sb="7" eb="11">
      <t>ハンロカイタク</t>
    </rPh>
    <phoneticPr fontId="2"/>
  </si>
  <si>
    <t>補助対象経費 （②新商品開発・販路開拓）</t>
    <rPh sb="0" eb="6">
      <t>ホジョタイショウケイヒ</t>
    </rPh>
    <rPh sb="9" eb="12">
      <t>シンショウヒン</t>
    </rPh>
    <rPh sb="12" eb="14">
      <t>カイハツ</t>
    </rPh>
    <rPh sb="15" eb="19">
      <t>ハンロカイタク</t>
    </rPh>
    <phoneticPr fontId="2"/>
  </si>
  <si>
    <t>株式会社●●</t>
    <rPh sb="0" eb="4">
      <t>カブシキカイシャ</t>
    </rPh>
    <phoneticPr fontId="2"/>
  </si>
  <si>
    <t>プラットフォームの設置費</t>
  </si>
  <si>
    <t>管理運営費　〇〇〇〇（５月分）</t>
    <rPh sb="0" eb="2">
      <t>カンリ</t>
    </rPh>
    <rPh sb="2" eb="5">
      <t>ウンエイヒ</t>
    </rPh>
    <rPh sb="12" eb="14">
      <t>ガツブン</t>
    </rPh>
    <phoneticPr fontId="2"/>
  </si>
  <si>
    <t>管理運営費　〇〇〇〇（６月分）</t>
    <rPh sb="0" eb="2">
      <t>カンリ</t>
    </rPh>
    <rPh sb="2" eb="5">
      <t>ウンエイヒ</t>
    </rPh>
    <rPh sb="12" eb="14">
      <t>ガツブン</t>
    </rPh>
    <phoneticPr fontId="2"/>
  </si>
  <si>
    <t>車両移動  〇〇→〇〇</t>
    <rPh sb="0" eb="2">
      <t>シャリョウ</t>
    </rPh>
    <rPh sb="2" eb="4">
      <t>イドウ</t>
    </rPh>
    <phoneticPr fontId="2"/>
  </si>
  <si>
    <t>km</t>
  </si>
  <si>
    <t>生産者への説明会 会場借料</t>
    <rPh sb="0" eb="3">
      <t>セイサンシャ</t>
    </rPh>
    <rPh sb="5" eb="8">
      <t>セツメイカイ</t>
    </rPh>
    <rPh sb="9" eb="11">
      <t>カイジョウ</t>
    </rPh>
    <rPh sb="11" eb="13">
      <t>シャクリョウ</t>
    </rPh>
    <phoneticPr fontId="2"/>
  </si>
  <si>
    <t>（株）△△△</t>
    <rPh sb="1" eb="2">
      <t>カブ</t>
    </rPh>
    <phoneticPr fontId="2"/>
  </si>
  <si>
    <t>ホームページ作成・維持管理費</t>
    <rPh sb="6" eb="8">
      <t>サクセイ</t>
    </rPh>
    <rPh sb="9" eb="11">
      <t>イジ</t>
    </rPh>
    <rPh sb="11" eb="14">
      <t>カンリヒ</t>
    </rPh>
    <phoneticPr fontId="2"/>
  </si>
  <si>
    <t>研修会の開催経費</t>
  </si>
  <si>
    <t>〇〇→〇〇（車両移動）</t>
    <rPh sb="6" eb="8">
      <t>シャリョウ</t>
    </rPh>
    <rPh sb="8" eb="10">
      <t>イドウ</t>
    </rPh>
    <phoneticPr fontId="2"/>
  </si>
  <si>
    <t>研修会資料印刷</t>
    <rPh sb="0" eb="3">
      <t>ケンシュウカイ</t>
    </rPh>
    <rPh sb="3" eb="5">
      <t>シリョウ</t>
    </rPh>
    <rPh sb="5" eb="7">
      <t>インサツ</t>
    </rPh>
    <phoneticPr fontId="2"/>
  </si>
  <si>
    <t>通信運搬費</t>
    <rPh sb="0" eb="2">
      <t>ツウシン</t>
    </rPh>
    <rPh sb="2" eb="5">
      <t>ウンパンヒ</t>
    </rPh>
    <phoneticPr fontId="2"/>
  </si>
  <si>
    <t>研修会開催案内の送付</t>
    <rPh sb="0" eb="3">
      <t>ケンシュウカイ</t>
    </rPh>
    <rPh sb="3" eb="5">
      <t>カイサイ</t>
    </rPh>
    <rPh sb="5" eb="7">
      <t>アンナイ</t>
    </rPh>
    <rPh sb="8" eb="10">
      <t>ソウフ</t>
    </rPh>
    <phoneticPr fontId="2"/>
  </si>
  <si>
    <t>研修会で使用する筆記具</t>
    <rPh sb="0" eb="3">
      <t>ケンシュウカイ</t>
    </rPh>
    <rPh sb="4" eb="6">
      <t>シヨウ</t>
    </rPh>
    <rPh sb="8" eb="11">
      <t>ヒッキグ</t>
    </rPh>
    <phoneticPr fontId="2"/>
  </si>
  <si>
    <t>個</t>
  </si>
  <si>
    <t>戦略会議の開催経費</t>
  </si>
  <si>
    <t>〇〇のための専門家謝金</t>
    <rPh sb="6" eb="9">
      <t>センモンカ</t>
    </rPh>
    <rPh sb="9" eb="11">
      <t>シャキン</t>
    </rPh>
    <phoneticPr fontId="2"/>
  </si>
  <si>
    <t>専門家旅費　〇〇→〇〇（JR片道料金）</t>
    <rPh sb="0" eb="3">
      <t>センモンカ</t>
    </rPh>
    <rPh sb="3" eb="5">
      <t>リョヒ</t>
    </rPh>
    <rPh sb="14" eb="16">
      <t>カタミチ</t>
    </rPh>
    <rPh sb="16" eb="18">
      <t>リョウキン</t>
    </rPh>
    <phoneticPr fontId="2"/>
  </si>
  <si>
    <t>新商品開発等支援経費</t>
  </si>
  <si>
    <t>〇〇製造のための〇〇機器のレンタル（８月～12月）</t>
    <rPh sb="2" eb="4">
      <t>セイゾウ</t>
    </rPh>
    <rPh sb="10" eb="12">
      <t>キキ</t>
    </rPh>
    <rPh sb="19" eb="20">
      <t>ガツ</t>
    </rPh>
    <rPh sb="23" eb="24">
      <t>ガツ</t>
    </rPh>
    <phoneticPr fontId="2"/>
  </si>
  <si>
    <t xml:space="preserve">税抜額合計 </t>
    <rPh sb="0" eb="2">
      <t>ゼイヌ</t>
    </rPh>
    <rPh sb="2" eb="3">
      <t>ガク</t>
    </rPh>
    <rPh sb="3" eb="5">
      <t>ゴウケイ</t>
    </rPh>
    <phoneticPr fontId="2"/>
  </si>
  <si>
    <t>補助事業に要する経費（税抜額・非課税事業者の場合は税込額）</t>
    <rPh sb="0" eb="4">
      <t>ホジョジギョウ</t>
    </rPh>
    <rPh sb="5" eb="6">
      <t>ヨウ</t>
    </rPh>
    <rPh sb="8" eb="10">
      <t>ケイヒ</t>
    </rPh>
    <rPh sb="11" eb="13">
      <t>ゼイヌキ</t>
    </rPh>
    <rPh sb="13" eb="14">
      <t>ガク</t>
    </rPh>
    <rPh sb="15" eb="18">
      <t>ヒカゼイ</t>
    </rPh>
    <rPh sb="18" eb="21">
      <t>ジギョウシャ</t>
    </rPh>
    <rPh sb="22" eb="24">
      <t>バアイ</t>
    </rPh>
    <rPh sb="25" eb="27">
      <t>ゼイコミ</t>
    </rPh>
    <rPh sb="27" eb="28">
      <t>ガク</t>
    </rPh>
    <phoneticPr fontId="2"/>
  </si>
  <si>
    <r>
      <rPr>
        <b/>
        <sz val="14"/>
        <color theme="1"/>
        <rFont val="Meiryo UI"/>
        <family val="3"/>
        <charset val="128"/>
        <scheme val="major"/>
      </rPr>
      <t xml:space="preserve">
【基本事項】</t>
    </r>
    <r>
      <rPr>
        <sz val="14"/>
        <color theme="1"/>
        <rFont val="Meiryo UI"/>
        <family val="3"/>
        <charset val="128"/>
        <scheme val="major"/>
      </rPr>
      <t xml:space="preserve">
●　「事業者」の欄に、事業者名を記載してください。
●　「課税・非課税事業者」から該当するものを選択して下さい。不明な場合は「課税」を選択してください。
●　補助率は自動反映で計算されます。
</t>
    </r>
    <r>
      <rPr>
        <b/>
        <sz val="14"/>
        <color theme="1"/>
        <rFont val="Meiryo UI"/>
        <family val="3"/>
        <charset val="128"/>
        <scheme val="major"/>
      </rPr>
      <t>【記入について】</t>
    </r>
    <r>
      <rPr>
        <sz val="14"/>
        <color theme="1"/>
        <rFont val="Meiryo UI"/>
        <family val="3"/>
        <charset val="128"/>
        <scheme val="major"/>
      </rPr>
      <t xml:space="preserve">
●　補助事業に係る経費の全てを記載してください。
●</t>
    </r>
    <r>
      <rPr>
        <sz val="14"/>
        <color rgb="FFFF0000"/>
        <rFont val="Meiryo UI"/>
        <family val="3"/>
        <charset val="128"/>
        <scheme val="major"/>
      </rPr>
      <t>　</t>
    </r>
    <r>
      <rPr>
        <sz val="14"/>
        <rFont val="Meiryo UI"/>
        <family val="3"/>
        <charset val="128"/>
        <scheme val="major"/>
      </rPr>
      <t>該当する対象経費ごと・費目ごとに、支払月の早いものから順番に記載してください。
　　　(例)謝金6月・7月・・・</t>
    </r>
    <r>
      <rPr>
        <sz val="14"/>
        <color theme="1"/>
        <rFont val="Meiryo UI"/>
        <family val="3"/>
        <charset val="128"/>
        <scheme val="major"/>
      </rPr>
      <t>、印刷費6月・7月・・
●　一つの発注で支払が複数ヶ月に跨る場合は、支出内容に詳細を記載し、支払月は「最初の支払月」を選択して下さい。
　　　(例)支出内容：〇〇機器リースのための借損料(9~11月)　支払月：9月
●　「税区分」は対象費目が、「課税」「非課税」「軽減(税率)」のいずれに該当するか確認の上、
　　 選択して下さい。税額が明らかでない場合には「課税」を選択してください。
●  「単価」欄には税込価格を記載して下さい。
●　「数量」には、「単価×個数1」あるいは「単価×個数1×個数2」の形で入力ください。
　　 (例)謝金：25,000円×2人×3回
●委託を行う場合、委託先が決定している場合には「委託先」に記載してください。未定の場合は空欄で構いません。
●　行の追加は以下の手順で行ってください。
　　</t>
    </r>
    <r>
      <rPr>
        <sz val="14"/>
        <color rgb="FFFF0000"/>
        <rFont val="Meiryo UI"/>
        <family val="3"/>
        <charset val="128"/>
        <scheme val="major"/>
      </rPr>
      <t xml:space="preserve"> ※追加したい箇所の行番号（表内のNoでなく、左端のグレー部分）をクリックして「コピー」→右クリック→「コピーしたセルの挿入」で計算式が反映された「行」が追加されます。
</t>
    </r>
    <r>
      <rPr>
        <sz val="14"/>
        <color theme="1"/>
        <rFont val="Meiryo UI"/>
        <family val="3"/>
        <charset val="128"/>
        <scheme val="major"/>
      </rPr>
      <t xml:space="preserve">●経費内容に応じ、適切な費目を選択してください。費目の区分については、別シート「費目区分について」を参照してください。
</t>
    </r>
    <rPh sb="2" eb="4">
      <t>キホン</t>
    </rPh>
    <rPh sb="4" eb="6">
      <t>ジコウ</t>
    </rPh>
    <rPh sb="16" eb="17">
      <t>ラン</t>
    </rPh>
    <rPh sb="22" eb="23">
      <t>メイ</t>
    </rPh>
    <rPh sb="24" eb="26">
      <t>キサイ</t>
    </rPh>
    <rPh sb="43" eb="46">
      <t>ジギョウシャ</t>
    </rPh>
    <rPh sb="87" eb="90">
      <t>ホジョリツ</t>
    </rPh>
    <rPh sb="91" eb="95">
      <t>ジドウハンエイ</t>
    </rPh>
    <rPh sb="96" eb="98">
      <t>ケイサン</t>
    </rPh>
    <rPh sb="106" eb="108">
      <t>キニュウ</t>
    </rPh>
    <rPh sb="116" eb="120">
      <t>ホジョジギョウ</t>
    </rPh>
    <rPh sb="121" eb="122">
      <t>カカワ</t>
    </rPh>
    <rPh sb="123" eb="125">
      <t>ケイヒ</t>
    </rPh>
    <rPh sb="126" eb="127">
      <t>スベ</t>
    </rPh>
    <rPh sb="129" eb="131">
      <t>キサイ</t>
    </rPh>
    <rPh sb="141" eb="143">
      <t>ガイトウ</t>
    </rPh>
    <rPh sb="145" eb="149">
      <t>タイショウケイヒ</t>
    </rPh>
    <rPh sb="152" eb="154">
      <t>ヒモク</t>
    </rPh>
    <rPh sb="158" eb="161">
      <t>シハライツキ</t>
    </rPh>
    <rPh sb="162" eb="163">
      <t>ハヤ</t>
    </rPh>
    <rPh sb="168" eb="170">
      <t>ジュンバン</t>
    </rPh>
    <rPh sb="171" eb="173">
      <t>キサイ</t>
    </rPh>
    <rPh sb="185" eb="186">
      <t>レイ</t>
    </rPh>
    <rPh sb="187" eb="189">
      <t>シャキン</t>
    </rPh>
    <rPh sb="190" eb="191">
      <t>ガツ</t>
    </rPh>
    <rPh sb="193" eb="194">
      <t>ガツ</t>
    </rPh>
    <rPh sb="198" eb="201">
      <t>インサツヒ</t>
    </rPh>
    <rPh sb="202" eb="203">
      <t>ガツ</t>
    </rPh>
    <rPh sb="205" eb="206">
      <t>ガツ</t>
    </rPh>
    <rPh sb="211" eb="212">
      <t>ヒト</t>
    </rPh>
    <rPh sb="214" eb="216">
      <t>ハッチュウ</t>
    </rPh>
    <rPh sb="217" eb="219">
      <t>シハライ</t>
    </rPh>
    <rPh sb="220" eb="222">
      <t>フクスウ</t>
    </rPh>
    <rPh sb="253" eb="254">
      <t>ツキ</t>
    </rPh>
    <rPh sb="256" eb="258">
      <t>センタク</t>
    </rPh>
    <rPh sb="271" eb="273">
      <t>シシュツ</t>
    </rPh>
    <rPh sb="273" eb="275">
      <t>ナイヨウ</t>
    </rPh>
    <rPh sb="278" eb="280">
      <t>キキ</t>
    </rPh>
    <rPh sb="287" eb="290">
      <t>シャクソンリョウ</t>
    </rPh>
    <rPh sb="295" eb="296">
      <t>ガツ</t>
    </rPh>
    <rPh sb="298" eb="301">
      <t>シハライツキ</t>
    </rPh>
    <rPh sb="303" eb="304">
      <t>ガツ</t>
    </rPh>
    <rPh sb="308" eb="309">
      <t>ゼイ</t>
    </rPh>
    <rPh sb="309" eb="311">
      <t>クブン</t>
    </rPh>
    <rPh sb="313" eb="315">
      <t>タイショウ</t>
    </rPh>
    <rPh sb="315" eb="317">
      <t>ヒモク</t>
    </rPh>
    <rPh sb="341" eb="343">
      <t>ガイトウ</t>
    </rPh>
    <rPh sb="346" eb="348">
      <t>カクニン</t>
    </rPh>
    <rPh sb="349" eb="350">
      <t>ウエ</t>
    </rPh>
    <rPh sb="363" eb="365">
      <t>ゼイガク</t>
    </rPh>
    <rPh sb="366" eb="367">
      <t>アキ</t>
    </rPh>
    <rPh sb="372" eb="374">
      <t>バアイ</t>
    </rPh>
    <rPh sb="377" eb="379">
      <t>カゼイ</t>
    </rPh>
    <rPh sb="381" eb="383">
      <t>センタク</t>
    </rPh>
    <rPh sb="406" eb="408">
      <t>キサイ</t>
    </rPh>
    <rPh sb="410" eb="411">
      <t>クダ</t>
    </rPh>
    <rPh sb="418" eb="420">
      <t>スウリョウ</t>
    </rPh>
    <rPh sb="463" eb="464">
      <t>レイ</t>
    </rPh>
    <rPh sb="465" eb="467">
      <t>シャキン</t>
    </rPh>
    <rPh sb="474" eb="475">
      <t>エン</t>
    </rPh>
    <rPh sb="477" eb="478">
      <t>ニン</t>
    </rPh>
    <rPh sb="480" eb="481">
      <t>カイ</t>
    </rPh>
    <rPh sb="540" eb="542">
      <t>ツイカ</t>
    </rPh>
    <rPh sb="549" eb="550">
      <t>オコナ</t>
    </rPh>
    <rPh sb="562" eb="564">
      <t>ツイカ</t>
    </rPh>
    <rPh sb="567" eb="569">
      <t>カショ</t>
    </rPh>
    <rPh sb="570" eb="571">
      <t>ギョウ</t>
    </rPh>
    <rPh sb="571" eb="573">
      <t>バンゴウ</t>
    </rPh>
    <rPh sb="574" eb="576">
      <t>ヒョウナイ</t>
    </rPh>
    <rPh sb="583" eb="584">
      <t>ヒダリ</t>
    </rPh>
    <rPh sb="584" eb="585">
      <t>ハシ</t>
    </rPh>
    <rPh sb="589" eb="591">
      <t>ブブン</t>
    </rPh>
    <rPh sb="605" eb="606">
      <t>ミギ</t>
    </rPh>
    <rPh sb="646" eb="648">
      <t>ケイヒ</t>
    </rPh>
    <rPh sb="648" eb="650">
      <t>ナイヨウ</t>
    </rPh>
    <rPh sb="651" eb="652">
      <t>オウ</t>
    </rPh>
    <rPh sb="654" eb="656">
      <t>テキセツ</t>
    </rPh>
    <rPh sb="657" eb="659">
      <t>ヒモク</t>
    </rPh>
    <rPh sb="660" eb="662">
      <t>センタク</t>
    </rPh>
    <rPh sb="669" eb="671">
      <t>ヒモク</t>
    </rPh>
    <rPh sb="672" eb="674">
      <t>クブン</t>
    </rPh>
    <rPh sb="680" eb="681">
      <t>ベツ</t>
    </rPh>
    <rPh sb="685" eb="687">
      <t>ヒモク</t>
    </rPh>
    <rPh sb="687" eb="689">
      <t>クブン</t>
    </rPh>
    <rPh sb="695" eb="697">
      <t>サンショウ</t>
    </rPh>
    <phoneticPr fontId="2"/>
  </si>
  <si>
    <t>（様式１－１(別添)別紙 ）</t>
    <rPh sb="1" eb="3">
      <t>ヨウシキ</t>
    </rPh>
    <rPh sb="7" eb="9">
      <t>ベッテン</t>
    </rPh>
    <rPh sb="10" eb="12">
      <t>ベッシ</t>
    </rPh>
    <phoneticPr fontId="2"/>
  </si>
  <si>
    <t>電話回線やインターネット回線の契約・工事費は対象外。</t>
    <phoneticPr fontId="2"/>
  </si>
  <si>
    <t>「補助事業等の実施に要する人件費の算定等の適正化について」に基づき、前年（令和６年１月～12月）の支給実績を根拠とし、人件費単価を算定する。</t>
    <rPh sb="1" eb="3">
      <t>ホジョ</t>
    </rPh>
    <rPh sb="3" eb="6">
      <t>ジギョウナド</t>
    </rPh>
    <rPh sb="7" eb="9">
      <t>ジッシ</t>
    </rPh>
    <rPh sb="10" eb="11">
      <t>ヨウ</t>
    </rPh>
    <rPh sb="13" eb="16">
      <t>ジンケンヒ</t>
    </rPh>
    <rPh sb="17" eb="20">
      <t>サンテイナド</t>
    </rPh>
    <rPh sb="21" eb="24">
      <t>テキセイカ</t>
    </rPh>
    <rPh sb="30" eb="31">
      <t>モト</t>
    </rPh>
    <rPh sb="34" eb="36">
      <t>ゼンネン</t>
    </rPh>
    <rPh sb="37" eb="39">
      <t>レイワ</t>
    </rPh>
    <rPh sb="40" eb="41">
      <t>ネン</t>
    </rPh>
    <rPh sb="42" eb="43">
      <t>ガツ</t>
    </rPh>
    <rPh sb="46" eb="47">
      <t>ガツ</t>
    </rPh>
    <rPh sb="49" eb="53">
      <t>シキュウジッセキ</t>
    </rPh>
    <rPh sb="54" eb="56">
      <t>コンキョ</t>
    </rPh>
    <rPh sb="59" eb="62">
      <t>ジンケンヒ</t>
    </rPh>
    <rPh sb="62" eb="64">
      <t>タンカ</t>
    </rPh>
    <rPh sb="65" eb="67">
      <t>サンテイ</t>
    </rPh>
    <phoneticPr fontId="2"/>
  </si>
  <si>
    <t>補助対象経費 （①地域コンソーシアムの運営）</t>
    <rPh sb="0" eb="6">
      <t>ホジョタイショウケイヒ</t>
    </rPh>
    <rPh sb="9" eb="11">
      <t>チイキ</t>
    </rPh>
    <phoneticPr fontId="2"/>
  </si>
  <si>
    <t>①地域コンソーシアムの運営</t>
    <rPh sb="1" eb="3">
      <t>チイキ</t>
    </rPh>
    <phoneticPr fontId="2"/>
  </si>
  <si>
    <t>令和6年度「地域の食品産業ビジネス創出プロジェクト支援事業」　様式15別紙 積算内訳書</t>
    <rPh sb="0" eb="2">
      <t>レイワ</t>
    </rPh>
    <rPh sb="3" eb="5">
      <t>ネンド</t>
    </rPh>
    <rPh sb="6" eb="8">
      <t>チイキ</t>
    </rPh>
    <rPh sb="9" eb="11">
      <t>ショクヒン</t>
    </rPh>
    <rPh sb="11" eb="13">
      <t>サンギョウ</t>
    </rPh>
    <rPh sb="17" eb="19">
      <t>ソウシュツ</t>
    </rPh>
    <rPh sb="25" eb="27">
      <t>シエン</t>
    </rPh>
    <rPh sb="27" eb="29">
      <t>ジギョウ</t>
    </rPh>
    <rPh sb="31" eb="33">
      <t>ヨウシキ</t>
    </rPh>
    <rPh sb="35" eb="37">
      <t>ベッシ</t>
    </rPh>
    <rPh sb="38" eb="40">
      <t>セキサン</t>
    </rPh>
    <rPh sb="40" eb="42">
      <t>ウチワケ</t>
    </rPh>
    <rPh sb="42" eb="43">
      <t>ショ</t>
    </rPh>
    <phoneticPr fontId="2"/>
  </si>
  <si>
    <t>①地域コンソーシアムの運営</t>
    <rPh sb="1" eb="3">
      <t>チイキ</t>
    </rPh>
    <rPh sb="11" eb="13">
      <t>ウンエイ</t>
    </rPh>
    <phoneticPr fontId="2"/>
  </si>
  <si>
    <t>積算内訳（①地域コンソーシアムの運営）補助率：10/10</t>
    <rPh sb="6" eb="8">
      <t>チイキ</t>
    </rPh>
    <phoneticPr fontId="2"/>
  </si>
  <si>
    <t>③地域型協調領域実証</t>
    <rPh sb="1" eb="4">
      <t>チイキガタ</t>
    </rPh>
    <rPh sb="4" eb="6">
      <t>キョウチョウ</t>
    </rPh>
    <rPh sb="6" eb="8">
      <t>リョウイキ</t>
    </rPh>
    <rPh sb="8" eb="10">
      <t>ジッショウ</t>
    </rPh>
    <phoneticPr fontId="2"/>
  </si>
  <si>
    <t>円</t>
    <phoneticPr fontId="2"/>
  </si>
  <si>
    <t>補助事業に要する経費(税抜)</t>
    <phoneticPr fontId="2"/>
  </si>
  <si>
    <t>円</t>
    <phoneticPr fontId="2"/>
  </si>
  <si>
    <t>円</t>
    <phoneticPr fontId="2"/>
  </si>
  <si>
    <t>補助事業に要する経費(軽減・税抜)</t>
    <rPh sb="0" eb="2">
      <t>ホジョ</t>
    </rPh>
    <rPh sb="2" eb="4">
      <t>ジギョウ</t>
    </rPh>
    <rPh sb="5" eb="6">
      <t>ヨウ</t>
    </rPh>
    <rPh sb="8" eb="10">
      <t>ケイヒ</t>
    </rPh>
    <phoneticPr fontId="2"/>
  </si>
  <si>
    <t>補助対象経費 （③地域型協調領域実証）</t>
    <rPh sb="0" eb="6">
      <t>ホジョタイショウケイヒ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</si>
</sst>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24" x14ac:knownFonts="1">
    <font>
      <sz val="11"/>
      <color theme="1"/>
      <name val="Meiryo UI"/>
      <family val="2"/>
      <charset val="128"/>
      <scheme val="minor"/>
    </font>
    <font>
      <sz val="11"/>
      <color theme="1"/>
      <name val="Meiryo UI"/>
      <family val="2"/>
      <charset val="128"/>
      <scheme val="minor"/>
    </font>
    <font>
      <sz val="6"/>
      <name val="Meiryo UI"/>
      <family val="2"/>
      <charset val="128"/>
      <scheme val="minor"/>
    </font>
    <font>
      <sz val="10"/>
      <color theme="1"/>
      <name val="ＭＳ Ｐゴシック"/>
      <family val="2"/>
      <charset val="128"/>
    </font>
    <font>
      <sz val="14"/>
      <name val="Meiryo UI"/>
      <family val="3"/>
      <charset val="128"/>
      <scheme val="major"/>
    </font>
    <font>
      <b/>
      <sz val="18"/>
      <name val="Meiryo UI"/>
      <family val="3"/>
      <charset val="128"/>
      <scheme val="major"/>
    </font>
    <font>
      <sz val="14"/>
      <color theme="1"/>
      <name val="Meiryo UI"/>
      <family val="3"/>
      <charset val="128"/>
      <scheme val="major"/>
    </font>
    <font>
      <sz val="11"/>
      <color theme="1"/>
      <name val="Meiryo UI"/>
      <family val="3"/>
      <charset val="128"/>
      <scheme val="major"/>
    </font>
    <font>
      <b/>
      <sz val="14"/>
      <name val="Meiryo UI"/>
      <family val="3"/>
      <charset val="128"/>
      <scheme val="major"/>
    </font>
    <font>
      <sz val="12"/>
      <color theme="1"/>
      <name val="Meiryo UI"/>
      <family val="3"/>
      <charset val="128"/>
      <scheme val="major"/>
    </font>
    <font>
      <b/>
      <sz val="12"/>
      <color theme="1"/>
      <name val="Meiryo UI"/>
      <family val="3"/>
      <charset val="128"/>
      <scheme val="major"/>
    </font>
    <font>
      <b/>
      <sz val="14"/>
      <color theme="1"/>
      <name val="Meiryo UI"/>
      <family val="3"/>
      <charset val="128"/>
      <scheme val="major"/>
    </font>
    <font>
      <b/>
      <sz val="12"/>
      <name val="Meiryo UI"/>
      <family val="3"/>
      <charset val="128"/>
      <scheme val="major"/>
    </font>
    <font>
      <sz val="14"/>
      <color rgb="FFFF0000"/>
      <name val="Meiryo UI"/>
      <family val="3"/>
      <charset val="128"/>
      <scheme val="major"/>
    </font>
    <font>
      <sz val="14"/>
      <color theme="1"/>
      <name val="Meiryo UI"/>
      <family val="2"/>
      <charset val="128"/>
      <scheme val="minor"/>
    </font>
    <font>
      <sz val="14"/>
      <color theme="1"/>
      <name val="Meiryo UI"/>
      <family val="3"/>
      <charset val="128"/>
      <scheme val="minor"/>
    </font>
    <font>
      <sz val="18"/>
      <name val="Arial"/>
      <family val="2"/>
    </font>
    <font>
      <b/>
      <sz val="14"/>
      <color rgb="FFFFFFFF"/>
      <name val="Meiryo UI"/>
      <family val="3"/>
      <charset val="128"/>
    </font>
    <font>
      <sz val="12"/>
      <color rgb="FF000000"/>
      <name val="Meiryo UI"/>
      <family val="3"/>
      <charset val="128"/>
    </font>
    <font>
      <sz val="10"/>
      <color rgb="FFE83E8C"/>
      <name val="Courier New"/>
      <family val="3"/>
    </font>
    <font>
      <sz val="10"/>
      <color rgb="FF1E1E1E"/>
      <name val="Segoe UI"/>
      <family val="2"/>
    </font>
    <font>
      <b/>
      <sz val="18"/>
      <color theme="1"/>
      <name val="Meiryo UI"/>
      <family val="3"/>
      <charset val="128"/>
      <scheme val="major"/>
    </font>
    <font>
      <sz val="14"/>
      <color rgb="FFFF0000"/>
      <name val="Meiryo UI"/>
      <family val="3"/>
      <charset val="128"/>
      <scheme val="minor"/>
    </font>
    <font>
      <b/>
      <sz val="18"/>
      <color theme="0"/>
      <name val="Meiryo UI"/>
      <family val="3"/>
      <charset val="128"/>
      <scheme val="major"/>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69200"/>
        <bgColor indexed="64"/>
      </patternFill>
    </fill>
    <fill>
      <patternFill patternType="solid">
        <fgColor rgb="FF002060"/>
        <bgColor indexed="64"/>
      </patternFill>
    </fill>
    <fill>
      <patternFill patternType="solid">
        <fgColor theme="7" tint="0.39997558519241921"/>
        <bgColor indexed="64"/>
      </patternFill>
    </fill>
  </fills>
  <borders count="7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tint="-0.499984740745262"/>
      </right>
      <top style="medium">
        <color indexed="64"/>
      </top>
      <bottom/>
      <diagonal/>
    </border>
    <border>
      <left style="thin">
        <color theme="0" tint="-0.499984740745262"/>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499984740745262"/>
      </right>
      <top style="thin">
        <color indexed="64"/>
      </top>
      <bottom style="medium">
        <color indexed="64"/>
      </bottom>
      <diagonal/>
    </border>
    <border>
      <left/>
      <right style="thin">
        <color theme="0" tint="-0.499984740745262"/>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indexed="64"/>
      </right>
      <top style="medium">
        <color indexed="64"/>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bottom/>
      <diagonal/>
    </border>
    <border>
      <left style="thin">
        <color theme="0" tint="-0.499984740745262"/>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427">
    <xf numFmtId="0" fontId="0" fillId="0" borderId="0" xfId="0">
      <alignment vertical="center"/>
    </xf>
    <xf numFmtId="0" fontId="6" fillId="0" borderId="0" xfId="0" applyFont="1">
      <alignment vertical="center"/>
    </xf>
    <xf numFmtId="38" fontId="4" fillId="0" borderId="10" xfId="1" applyFont="1" applyFill="1" applyBorder="1" applyAlignment="1" applyProtection="1">
      <alignment vertical="center" shrinkToFit="1"/>
      <protection locked="0"/>
    </xf>
    <xf numFmtId="0" fontId="4" fillId="0" borderId="10" xfId="1" applyNumberFormat="1" applyFont="1" applyFill="1" applyBorder="1" applyAlignment="1" applyProtection="1">
      <alignment vertical="center" shrinkToFit="1"/>
      <protection locked="0"/>
    </xf>
    <xf numFmtId="0" fontId="4" fillId="0" borderId="0" xfId="0" applyFont="1" applyFill="1" applyBorder="1" applyProtection="1">
      <alignment vertical="center"/>
      <protection locked="0"/>
    </xf>
    <xf numFmtId="0" fontId="4" fillId="0" borderId="0" xfId="0" applyFont="1" applyFill="1" applyProtection="1">
      <alignment vertical="center"/>
      <protection locked="0"/>
    </xf>
    <xf numFmtId="38" fontId="4" fillId="0" borderId="12" xfId="1" applyFont="1" applyFill="1" applyBorder="1" applyAlignment="1" applyProtection="1">
      <alignment vertical="center" shrinkToFit="1"/>
      <protection locked="0"/>
    </xf>
    <xf numFmtId="0" fontId="4" fillId="0" borderId="12" xfId="1" applyNumberFormat="1" applyFont="1" applyFill="1" applyBorder="1" applyAlignment="1" applyProtection="1">
      <alignment vertical="center" shrinkToFit="1"/>
      <protection locked="0"/>
    </xf>
    <xf numFmtId="0" fontId="4" fillId="0" borderId="24" xfId="0" applyFont="1" applyFill="1" applyBorder="1" applyProtection="1">
      <alignment vertical="center"/>
    </xf>
    <xf numFmtId="0" fontId="4" fillId="0" borderId="25" xfId="0" applyFont="1" applyFill="1" applyBorder="1" applyProtection="1">
      <alignment vertical="center"/>
    </xf>
    <xf numFmtId="0" fontId="4" fillId="0" borderId="27" xfId="0" applyFont="1" applyFill="1" applyBorder="1" applyProtection="1">
      <alignment vertical="center"/>
    </xf>
    <xf numFmtId="0" fontId="4" fillId="0" borderId="0" xfId="0" applyFont="1" applyFill="1" applyAlignment="1" applyProtection="1">
      <alignment horizontal="center" vertical="center"/>
      <protection locked="0"/>
    </xf>
    <xf numFmtId="0" fontId="7" fillId="0" borderId="0" xfId="0" applyFont="1" applyProtection="1">
      <alignment vertical="center"/>
      <protection locked="0"/>
    </xf>
    <xf numFmtId="0" fontId="4" fillId="3" borderId="0" xfId="0" applyFont="1" applyFill="1" applyBorder="1" applyAlignment="1" applyProtection="1">
      <alignment horizontal="center" vertical="center" wrapText="1"/>
      <protection locked="0"/>
    </xf>
    <xf numFmtId="38" fontId="4" fillId="3" borderId="0" xfId="1" applyFont="1" applyFill="1" applyBorder="1" applyAlignment="1" applyProtection="1">
      <alignment vertical="center" shrinkToFit="1"/>
      <protection locked="0"/>
    </xf>
    <xf numFmtId="0" fontId="4" fillId="3" borderId="0" xfId="0" applyFont="1" applyFill="1" applyBorder="1" applyAlignment="1" applyProtection="1">
      <alignment horizontal="center" vertical="center"/>
      <protection locked="0"/>
    </xf>
    <xf numFmtId="0" fontId="4" fillId="3" borderId="0" xfId="1" applyNumberFormat="1" applyFont="1" applyFill="1" applyBorder="1" applyAlignment="1" applyProtection="1">
      <alignment vertical="center" shrinkToFit="1"/>
      <protection locked="0"/>
    </xf>
    <xf numFmtId="0" fontId="4" fillId="3" borderId="0" xfId="0" applyFont="1" applyFill="1" applyBorder="1" applyAlignment="1" applyProtection="1">
      <alignment horizontal="center" vertical="center" shrinkToFit="1"/>
      <protection locked="0"/>
    </xf>
    <xf numFmtId="176" fontId="4" fillId="3" borderId="0" xfId="0" applyNumberFormat="1" applyFont="1" applyFill="1" applyBorder="1" applyAlignment="1" applyProtection="1">
      <alignment vertical="center"/>
      <protection locked="0"/>
    </xf>
    <xf numFmtId="0" fontId="4" fillId="3" borderId="0" xfId="0" applyFont="1" applyFill="1" applyBorder="1" applyProtection="1">
      <alignment vertical="center"/>
      <protection locked="0"/>
    </xf>
    <xf numFmtId="0" fontId="0" fillId="0" borderId="0" xfId="0" applyProtection="1">
      <alignment vertical="center"/>
      <protection locked="0"/>
    </xf>
    <xf numFmtId="0" fontId="4" fillId="0" borderId="0" xfId="0" applyFont="1" applyFill="1" applyAlignment="1" applyProtection="1">
      <alignment horizontal="left" vertical="center"/>
      <protection locked="0"/>
    </xf>
    <xf numFmtId="0" fontId="4" fillId="0" borderId="0" xfId="0" applyFont="1" applyFill="1" applyAlignment="1" applyProtection="1">
      <alignment vertical="center"/>
      <protection locked="0"/>
    </xf>
    <xf numFmtId="0" fontId="6" fillId="0" borderId="0" xfId="0" applyFont="1" applyProtection="1">
      <alignment vertical="center"/>
      <protection locked="0"/>
    </xf>
    <xf numFmtId="0" fontId="4" fillId="0" borderId="0" xfId="0" applyNumberFormat="1" applyFont="1" applyFill="1" applyProtection="1">
      <alignmen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vertical="center" wrapText="1"/>
      <protection locked="0"/>
    </xf>
    <xf numFmtId="177" fontId="4" fillId="0" borderId="0" xfId="0" applyNumberFormat="1" applyFont="1" applyFill="1" applyProtection="1">
      <alignment vertical="center"/>
      <protection locked="0"/>
    </xf>
    <xf numFmtId="38" fontId="4" fillId="0" borderId="0" xfId="1" applyFont="1" applyFill="1" applyProtection="1">
      <alignment vertical="center"/>
      <protection locked="0"/>
    </xf>
    <xf numFmtId="0" fontId="0" fillId="0" borderId="0" xfId="0" applyProtection="1">
      <alignment vertical="center"/>
    </xf>
    <xf numFmtId="0" fontId="4" fillId="0" borderId="0" xfId="0" applyFont="1" applyFill="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6" fillId="0" borderId="0" xfId="0" applyFont="1" applyProtection="1">
      <alignment vertical="center"/>
    </xf>
    <xf numFmtId="0" fontId="4" fillId="0" borderId="0" xfId="0" applyNumberFormat="1" applyFont="1" applyFill="1" applyProtection="1">
      <alignment vertical="center"/>
    </xf>
    <xf numFmtId="0" fontId="11" fillId="4" borderId="6" xfId="0" applyFont="1" applyFill="1" applyBorder="1" applyAlignment="1" applyProtection="1">
      <alignment vertical="center"/>
    </xf>
    <xf numFmtId="0" fontId="11" fillId="4" borderId="13" xfId="0" applyFont="1" applyFill="1" applyBorder="1" applyAlignment="1" applyProtection="1">
      <alignment vertical="center"/>
    </xf>
    <xf numFmtId="0" fontId="11" fillId="4" borderId="7" xfId="0" applyFont="1" applyFill="1" applyBorder="1" applyAlignment="1" applyProtection="1">
      <alignment vertical="center"/>
    </xf>
    <xf numFmtId="38" fontId="4" fillId="0" borderId="19" xfId="1" applyFont="1" applyFill="1" applyBorder="1" applyProtection="1">
      <alignment vertical="center"/>
    </xf>
    <xf numFmtId="38" fontId="0" fillId="0" borderId="0" xfId="0" applyNumberFormat="1" applyProtection="1">
      <alignment vertical="center"/>
    </xf>
    <xf numFmtId="0" fontId="0" fillId="0" borderId="14" xfId="0" applyBorder="1" applyProtection="1">
      <alignment vertical="center"/>
    </xf>
    <xf numFmtId="0" fontId="0" fillId="0" borderId="0" xfId="0" applyBorder="1" applyProtection="1">
      <alignment vertical="center"/>
    </xf>
    <xf numFmtId="0" fontId="0" fillId="0" borderId="15" xfId="0" applyBorder="1" applyProtection="1">
      <alignment vertical="center"/>
    </xf>
    <xf numFmtId="38" fontId="4" fillId="0" borderId="39" xfId="1" applyFont="1" applyFill="1" applyBorder="1" applyProtection="1">
      <alignment vertical="center"/>
    </xf>
    <xf numFmtId="38" fontId="4" fillId="0" borderId="38" xfId="1" applyFont="1" applyFill="1" applyBorder="1" applyProtection="1">
      <alignment vertical="center"/>
    </xf>
    <xf numFmtId="0" fontId="15" fillId="0" borderId="0" xfId="0" applyFont="1" applyBorder="1" applyAlignment="1" applyProtection="1">
      <alignment horizontal="left" vertical="center"/>
    </xf>
    <xf numFmtId="38" fontId="14" fillId="0" borderId="0" xfId="0" applyNumberFormat="1" applyFont="1" applyBorder="1" applyAlignment="1" applyProtection="1">
      <alignment horizontal="right" vertical="center"/>
    </xf>
    <xf numFmtId="0" fontId="4" fillId="0" borderId="0" xfId="0" applyFont="1" applyFill="1" applyBorder="1" applyAlignment="1" applyProtection="1">
      <alignment horizontal="center" vertical="center"/>
    </xf>
    <xf numFmtId="0" fontId="9"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xf>
    <xf numFmtId="38" fontId="4" fillId="0" borderId="0" xfId="1" applyFont="1" applyFill="1" applyBorder="1" applyAlignment="1" applyProtection="1">
      <alignment horizontal="right" vertical="center"/>
    </xf>
    <xf numFmtId="38" fontId="4" fillId="0" borderId="0" xfId="1" applyFont="1" applyFill="1" applyBorder="1" applyProtection="1">
      <alignment vertical="center"/>
    </xf>
    <xf numFmtId="0" fontId="4" fillId="0" borderId="0" xfId="0" applyFont="1" applyFill="1" applyBorder="1" applyProtection="1">
      <alignment vertical="center"/>
    </xf>
    <xf numFmtId="0" fontId="17" fillId="6" borderId="18" xfId="0" applyFont="1" applyFill="1" applyBorder="1" applyAlignment="1">
      <alignment horizontal="center" vertical="center" wrapText="1" readingOrder="1"/>
    </xf>
    <xf numFmtId="0" fontId="18" fillId="0" borderId="18" xfId="0" applyFont="1" applyFill="1" applyBorder="1" applyAlignment="1">
      <alignment horizontal="left" vertical="center" wrapText="1" readingOrder="1"/>
    </xf>
    <xf numFmtId="0" fontId="16" fillId="0" borderId="18" xfId="0" applyFont="1" applyFill="1" applyBorder="1" applyAlignment="1">
      <alignment vertical="top" wrapText="1"/>
    </xf>
    <xf numFmtId="0" fontId="9" fillId="0" borderId="0" xfId="0" applyFont="1" applyBorder="1" applyAlignment="1" applyProtection="1">
      <alignment horizontal="left" vertical="top" wrapText="1"/>
    </xf>
    <xf numFmtId="0" fontId="19" fillId="0" borderId="0" xfId="0" applyFont="1">
      <alignment vertical="center"/>
    </xf>
    <xf numFmtId="0" fontId="20" fillId="0" borderId="0" xfId="0" applyFont="1">
      <alignment vertical="center"/>
    </xf>
    <xf numFmtId="0" fontId="6" fillId="0" borderId="12" xfId="0" applyNumberFormat="1"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35" xfId="0" applyFont="1" applyFill="1" applyBorder="1" applyProtection="1">
      <alignment vertical="center"/>
      <protection locked="0"/>
    </xf>
    <xf numFmtId="38" fontId="6" fillId="0" borderId="19" xfId="1" applyFont="1" applyFill="1" applyBorder="1" applyAlignment="1" applyProtection="1">
      <alignment vertical="center" wrapText="1"/>
      <protection locked="0"/>
    </xf>
    <xf numFmtId="0" fontId="6" fillId="0" borderId="66"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38" fontId="6" fillId="0" borderId="11" xfId="1" applyFont="1" applyFill="1" applyBorder="1" applyAlignment="1" applyProtection="1">
      <alignment vertical="center" shrinkToFit="1"/>
      <protection locked="0"/>
    </xf>
    <xf numFmtId="0" fontId="6" fillId="0" borderId="11" xfId="0" applyFont="1" applyBorder="1" applyAlignment="1" applyProtection="1">
      <alignment horizontal="center" vertical="center"/>
      <protection locked="0"/>
    </xf>
    <xf numFmtId="0" fontId="6" fillId="0" borderId="11" xfId="1" applyNumberFormat="1" applyFont="1" applyFill="1" applyBorder="1" applyAlignment="1" applyProtection="1">
      <alignment vertical="center" shrinkToFit="1"/>
      <protection locked="0"/>
    </xf>
    <xf numFmtId="0" fontId="6" fillId="0" borderId="11" xfId="0" applyFont="1" applyBorder="1" applyAlignment="1" applyProtection="1">
      <alignment horizontal="center" vertical="center" shrinkToFit="1"/>
      <protection locked="0"/>
    </xf>
    <xf numFmtId="176" fontId="6" fillId="0" borderId="11" xfId="0" applyNumberFormat="1" applyFont="1" applyBorder="1" applyProtection="1">
      <alignment vertical="center"/>
      <protection locked="0"/>
    </xf>
    <xf numFmtId="0" fontId="6" fillId="0" borderId="24" xfId="0" applyFont="1" applyFill="1" applyBorder="1" applyProtection="1">
      <alignment vertical="center"/>
      <protection locked="0"/>
    </xf>
    <xf numFmtId="176" fontId="6" fillId="0" borderId="11" xfId="0" applyNumberFormat="1" applyFont="1" applyFill="1" applyBorder="1" applyAlignment="1" applyProtection="1">
      <alignment vertical="center"/>
      <protection locked="0"/>
    </xf>
    <xf numFmtId="0" fontId="6" fillId="0" borderId="28" xfId="0" applyFont="1" applyFill="1" applyBorder="1" applyProtection="1">
      <alignment vertical="center"/>
      <protection locked="0"/>
    </xf>
    <xf numFmtId="0" fontId="6" fillId="0" borderId="67"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10" xfId="0" applyFont="1" applyBorder="1" applyAlignment="1" applyProtection="1">
      <alignment horizontal="center" vertical="center" wrapText="1"/>
      <protection locked="0"/>
    </xf>
    <xf numFmtId="38" fontId="6" fillId="0" borderId="10" xfId="1" applyFont="1" applyFill="1" applyBorder="1" applyAlignment="1" applyProtection="1">
      <alignment vertical="center" shrinkToFit="1"/>
      <protection locked="0"/>
    </xf>
    <xf numFmtId="0" fontId="6" fillId="0" borderId="10" xfId="0" applyFont="1" applyBorder="1" applyAlignment="1" applyProtection="1">
      <alignment horizontal="center" vertical="center"/>
      <protection locked="0"/>
    </xf>
    <xf numFmtId="0" fontId="6" fillId="0" borderId="10" xfId="1" applyNumberFormat="1" applyFont="1" applyFill="1" applyBorder="1" applyAlignment="1" applyProtection="1">
      <alignment vertical="center" shrinkToFit="1"/>
      <protection locked="0"/>
    </xf>
    <xf numFmtId="0" fontId="6" fillId="0" borderId="10" xfId="0" applyFont="1" applyBorder="1" applyAlignment="1" applyProtection="1">
      <alignment horizontal="center" vertical="center" shrinkToFit="1"/>
      <protection locked="0"/>
    </xf>
    <xf numFmtId="176" fontId="6" fillId="0" borderId="10" xfId="0" applyNumberFormat="1" applyFont="1" applyBorder="1" applyProtection="1">
      <alignment vertical="center"/>
      <protection locked="0"/>
    </xf>
    <xf numFmtId="0" fontId="6" fillId="0" borderId="25" xfId="0" applyFont="1" applyFill="1" applyBorder="1" applyProtection="1">
      <alignment vertical="center"/>
      <protection locked="0"/>
    </xf>
    <xf numFmtId="0" fontId="6" fillId="0" borderId="67"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0" fontId="6" fillId="0" borderId="1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shrinkToFit="1"/>
      <protection locked="0"/>
    </xf>
    <xf numFmtId="176" fontId="6" fillId="0" borderId="10" xfId="0" applyNumberFormat="1" applyFont="1" applyFill="1" applyBorder="1" applyAlignment="1" applyProtection="1">
      <alignment vertical="center"/>
      <protection locked="0"/>
    </xf>
    <xf numFmtId="0" fontId="6" fillId="0" borderId="68" xfId="0" applyFont="1" applyFill="1" applyBorder="1" applyAlignment="1" applyProtection="1">
      <alignment vertical="center" wrapText="1"/>
      <protection locked="0"/>
    </xf>
    <xf numFmtId="0" fontId="6" fillId="0" borderId="30" xfId="0" applyFont="1" applyFill="1" applyBorder="1" applyProtection="1">
      <alignment vertical="center"/>
      <protection locked="0"/>
    </xf>
    <xf numFmtId="38" fontId="6" fillId="0" borderId="46" xfId="1" applyFont="1" applyFill="1" applyBorder="1" applyAlignment="1" applyProtection="1">
      <alignment vertical="center" wrapText="1"/>
      <protection locked="0"/>
    </xf>
    <xf numFmtId="0" fontId="6" fillId="0" borderId="69"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12" xfId="0" applyFont="1" applyFill="1" applyBorder="1" applyAlignment="1" applyProtection="1">
      <alignment horizontal="center" vertical="center" wrapText="1"/>
      <protection locked="0"/>
    </xf>
    <xf numFmtId="38" fontId="6" fillId="0" borderId="12" xfId="1" applyFont="1" applyFill="1" applyBorder="1" applyAlignment="1" applyProtection="1">
      <alignment vertical="center" shrinkToFit="1"/>
      <protection locked="0"/>
    </xf>
    <xf numFmtId="0" fontId="6" fillId="0" borderId="12" xfId="0" applyFont="1" applyFill="1" applyBorder="1" applyAlignment="1" applyProtection="1">
      <alignment horizontal="center" vertical="center"/>
      <protection locked="0"/>
    </xf>
    <xf numFmtId="0" fontId="6" fillId="0" borderId="12" xfId="1" applyNumberFormat="1" applyFont="1" applyFill="1" applyBorder="1" applyAlignment="1" applyProtection="1">
      <alignment vertical="center" shrinkToFit="1"/>
      <protection locked="0"/>
    </xf>
    <xf numFmtId="0" fontId="6" fillId="0" borderId="12" xfId="0" applyFont="1" applyFill="1" applyBorder="1" applyAlignment="1" applyProtection="1">
      <alignment horizontal="center" vertical="center" shrinkToFit="1"/>
      <protection locked="0"/>
    </xf>
    <xf numFmtId="176" fontId="6" fillId="0" borderId="12" xfId="0" applyNumberFormat="1" applyFont="1" applyFill="1" applyBorder="1" applyAlignment="1" applyProtection="1">
      <alignment vertical="center"/>
      <protection locked="0"/>
    </xf>
    <xf numFmtId="0" fontId="6" fillId="0" borderId="27" xfId="0" applyFont="1" applyFill="1" applyBorder="1" applyProtection="1">
      <alignment vertical="center"/>
      <protection locked="0"/>
    </xf>
    <xf numFmtId="176" fontId="6" fillId="0" borderId="55" xfId="0" applyNumberFormat="1" applyFont="1" applyFill="1" applyBorder="1" applyAlignment="1" applyProtection="1">
      <alignment vertical="center"/>
      <protection locked="0"/>
    </xf>
    <xf numFmtId="38" fontId="4" fillId="0" borderId="0" xfId="1" applyFont="1" applyFill="1" applyBorder="1" applyAlignment="1" applyProtection="1">
      <alignment horizontal="righ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1" fillId="4" borderId="6" xfId="0" applyFont="1" applyFill="1" applyBorder="1">
      <alignment vertical="center"/>
    </xf>
    <xf numFmtId="0" fontId="11" fillId="4" borderId="13" xfId="0" applyFont="1" applyFill="1" applyBorder="1">
      <alignment vertical="center"/>
    </xf>
    <xf numFmtId="0" fontId="11" fillId="4" borderId="7" xfId="0" applyFont="1" applyFill="1" applyBorder="1">
      <alignment vertical="center"/>
    </xf>
    <xf numFmtId="0" fontId="4" fillId="0" borderId="24" xfId="0" applyFont="1" applyBorder="1">
      <alignment vertical="center"/>
    </xf>
    <xf numFmtId="38" fontId="0" fillId="0" borderId="0" xfId="0" applyNumberFormat="1">
      <alignment vertical="center"/>
    </xf>
    <xf numFmtId="0" fontId="0" fillId="0" borderId="14" xfId="0" applyBorder="1">
      <alignment vertical="center"/>
    </xf>
    <xf numFmtId="0" fontId="0" fillId="0" borderId="15" xfId="0" applyBorder="1">
      <alignment vertical="center"/>
    </xf>
    <xf numFmtId="0" fontId="4" fillId="0" borderId="25" xfId="0" applyFont="1" applyBorder="1">
      <alignment vertical="center"/>
    </xf>
    <xf numFmtId="0" fontId="4" fillId="0" borderId="27" xfId="0" applyFont="1" applyBorder="1">
      <alignment vertical="center"/>
    </xf>
    <xf numFmtId="0" fontId="9" fillId="0" borderId="0" xfId="0" applyFont="1" applyAlignment="1">
      <alignment horizontal="left" vertical="top" wrapText="1"/>
    </xf>
    <xf numFmtId="0" fontId="4" fillId="0" borderId="12" xfId="0" applyFont="1" applyBorder="1" applyAlignment="1">
      <alignment horizontal="center" vertical="center" wrapText="1"/>
    </xf>
    <xf numFmtId="0" fontId="4" fillId="0" borderId="35" xfId="0" applyFont="1" applyBorder="1" applyProtection="1">
      <alignment vertical="center"/>
      <protection locked="0"/>
    </xf>
    <xf numFmtId="38" fontId="13" fillId="0" borderId="19" xfId="1" applyFont="1" applyFill="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13" fillId="0" borderId="11" xfId="0" applyFont="1" applyBorder="1" applyAlignment="1" applyProtection="1">
      <alignment horizontal="center" vertical="center" wrapText="1"/>
      <protection locked="0"/>
    </xf>
    <xf numFmtId="38" fontId="13" fillId="0" borderId="11" xfId="1" applyFont="1" applyFill="1" applyBorder="1" applyAlignment="1" applyProtection="1">
      <alignment vertical="center" shrinkToFit="1"/>
      <protection locked="0"/>
    </xf>
    <xf numFmtId="0" fontId="4" fillId="0" borderId="11" xfId="0" applyFont="1" applyBorder="1" applyAlignment="1" applyProtection="1">
      <alignment horizontal="center" vertical="center"/>
      <protection locked="0"/>
    </xf>
    <xf numFmtId="0" fontId="13" fillId="0" borderId="11" xfId="1" applyNumberFormat="1" applyFont="1" applyFill="1" applyBorder="1" applyAlignment="1" applyProtection="1">
      <alignment vertical="center" shrinkToFit="1"/>
      <protection locked="0"/>
    </xf>
    <xf numFmtId="0" fontId="4" fillId="0" borderId="11" xfId="0" applyFont="1" applyBorder="1" applyAlignment="1" applyProtection="1">
      <alignment horizontal="center" vertical="center" shrinkToFit="1"/>
      <protection locked="0"/>
    </xf>
    <xf numFmtId="176" fontId="13" fillId="0" borderId="11" xfId="0" applyNumberFormat="1" applyFont="1" applyBorder="1" applyProtection="1">
      <alignment vertical="center"/>
      <protection locked="0"/>
    </xf>
    <xf numFmtId="0" fontId="4" fillId="0" borderId="24" xfId="0" applyFont="1" applyBorder="1" applyProtection="1">
      <alignment vertical="center"/>
      <protection locked="0"/>
    </xf>
    <xf numFmtId="0" fontId="4" fillId="0" borderId="28" xfId="0" applyFont="1" applyBorder="1" applyProtection="1">
      <alignment vertical="center"/>
      <protection locked="0"/>
    </xf>
    <xf numFmtId="0" fontId="13" fillId="0" borderId="67" xfId="0" applyFont="1" applyBorder="1" applyAlignment="1" applyProtection="1">
      <alignment vertical="center" wrapText="1"/>
      <protection locked="0"/>
    </xf>
    <xf numFmtId="0" fontId="13" fillId="0" borderId="20" xfId="0" applyFont="1" applyBorder="1" applyAlignment="1" applyProtection="1">
      <alignment vertical="center" wrapText="1"/>
      <protection locked="0"/>
    </xf>
    <xf numFmtId="0" fontId="13" fillId="0" borderId="10" xfId="0" applyFont="1" applyBorder="1" applyAlignment="1" applyProtection="1">
      <alignment horizontal="center" vertical="center" wrapText="1"/>
      <protection locked="0"/>
    </xf>
    <xf numFmtId="38" fontId="13" fillId="0" borderId="10" xfId="1" applyFont="1" applyFill="1" applyBorder="1" applyAlignment="1" applyProtection="1">
      <alignment vertical="center" shrinkToFit="1"/>
      <protection locked="0"/>
    </xf>
    <xf numFmtId="0" fontId="4" fillId="0" borderId="10" xfId="0" applyFont="1" applyBorder="1" applyAlignment="1" applyProtection="1">
      <alignment horizontal="center" vertical="center"/>
      <protection locked="0"/>
    </xf>
    <xf numFmtId="0" fontId="13" fillId="0" borderId="10" xfId="1" applyNumberFormat="1" applyFont="1" applyFill="1" applyBorder="1" applyAlignment="1" applyProtection="1">
      <alignment vertical="center" shrinkToFit="1"/>
      <protection locked="0"/>
    </xf>
    <xf numFmtId="0" fontId="4" fillId="0" borderId="10" xfId="0" applyFont="1" applyBorder="1" applyAlignment="1" applyProtection="1">
      <alignment horizontal="center" vertical="center" shrinkToFit="1"/>
      <protection locked="0"/>
    </xf>
    <xf numFmtId="176" fontId="13" fillId="0" borderId="10" xfId="0" applyNumberFormat="1" applyFont="1" applyBorder="1" applyProtection="1">
      <alignment vertical="center"/>
      <protection locked="0"/>
    </xf>
    <xf numFmtId="0" fontId="4" fillId="0" borderId="25" xfId="0" applyFont="1" applyBorder="1" applyProtection="1">
      <alignment vertical="center"/>
      <protection locked="0"/>
    </xf>
    <xf numFmtId="38" fontId="4" fillId="0" borderId="19" xfId="1" applyFont="1" applyFill="1" applyBorder="1" applyAlignment="1" applyProtection="1">
      <alignment vertical="center" wrapText="1"/>
      <protection locked="0"/>
    </xf>
    <xf numFmtId="0" fontId="4" fillId="0" borderId="67"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10" xfId="0" applyFont="1" applyBorder="1" applyAlignment="1" applyProtection="1">
      <alignment horizontal="center" vertical="center" wrapText="1"/>
      <protection locked="0"/>
    </xf>
    <xf numFmtId="176" fontId="4" fillId="0" borderId="10" xfId="0" applyNumberFormat="1" applyFont="1" applyBorder="1" applyProtection="1">
      <alignment vertical="center"/>
      <protection locked="0"/>
    </xf>
    <xf numFmtId="176" fontId="4" fillId="0" borderId="11" xfId="0" applyNumberFormat="1" applyFont="1" applyBorder="1" applyProtection="1">
      <alignment vertical="center"/>
      <protection locked="0"/>
    </xf>
    <xf numFmtId="0" fontId="4" fillId="0" borderId="68" xfId="0" applyFont="1" applyBorder="1" applyAlignment="1" applyProtection="1">
      <alignment vertical="center" wrapText="1"/>
      <protection locked="0"/>
    </xf>
    <xf numFmtId="0" fontId="4" fillId="0" borderId="30" xfId="0" applyFont="1" applyBorder="1" applyProtection="1">
      <alignment vertical="center"/>
      <protection locked="0"/>
    </xf>
    <xf numFmtId="38" fontId="4" fillId="0" borderId="46" xfId="1" applyFont="1" applyFill="1" applyBorder="1" applyAlignment="1" applyProtection="1">
      <alignment vertical="center" wrapText="1"/>
      <protection locked="0"/>
    </xf>
    <xf numFmtId="0" fontId="4" fillId="0" borderId="69"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176" fontId="4" fillId="0" borderId="12" xfId="0" applyNumberFormat="1" applyFont="1" applyBorder="1" applyProtection="1">
      <alignment vertical="center"/>
      <protection locked="0"/>
    </xf>
    <xf numFmtId="0" fontId="4" fillId="0" borderId="27" xfId="0" applyFont="1" applyBorder="1" applyProtection="1">
      <alignment vertical="center"/>
      <protection locked="0"/>
    </xf>
    <xf numFmtId="176" fontId="4" fillId="0" borderId="55" xfId="0" applyNumberFormat="1" applyFont="1" applyBorder="1" applyProtection="1">
      <alignment vertical="center"/>
      <protection locked="0"/>
    </xf>
    <xf numFmtId="0" fontId="4" fillId="3" borderId="0" xfId="0" applyFont="1" applyFill="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shrinkToFit="1"/>
      <protection locked="0"/>
    </xf>
    <xf numFmtId="176" fontId="4" fillId="3" borderId="0" xfId="0" applyNumberFormat="1" applyFont="1" applyFill="1" applyProtection="1">
      <alignment vertical="center"/>
      <protection locked="0"/>
    </xf>
    <xf numFmtId="0" fontId="4" fillId="3" borderId="0" xfId="0" applyFont="1" applyFill="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76" fontId="4" fillId="0" borderId="0" xfId="0" applyNumberFormat="1" applyFont="1" applyAlignment="1" applyProtection="1">
      <alignment horizontal="center" vertical="center" wrapText="1"/>
      <protection locked="0"/>
    </xf>
    <xf numFmtId="176" fontId="4" fillId="0" borderId="0" xfId="0" applyNumberFormat="1" applyFont="1" applyAlignment="1" applyProtection="1">
      <alignment vertical="center" wrapText="1"/>
      <protection locked="0"/>
    </xf>
    <xf numFmtId="0" fontId="4" fillId="0" borderId="0" xfId="0" applyFont="1" applyAlignment="1" applyProtection="1">
      <alignment horizontal="left" vertical="center"/>
      <protection locked="0"/>
    </xf>
    <xf numFmtId="177" fontId="4" fillId="0" borderId="0" xfId="0" applyNumberFormat="1" applyFont="1" applyProtection="1">
      <alignment vertical="center"/>
      <protection locked="0"/>
    </xf>
    <xf numFmtId="0" fontId="6" fillId="0" borderId="24" xfId="0" applyFont="1" applyBorder="1" applyProtection="1">
      <alignment vertical="center"/>
      <protection locked="0"/>
    </xf>
    <xf numFmtId="0" fontId="6" fillId="0" borderId="25" xfId="0" applyFont="1" applyBorder="1" applyProtection="1">
      <alignment vertical="center"/>
      <protection locked="0"/>
    </xf>
    <xf numFmtId="38" fontId="13" fillId="0" borderId="19" xfId="1" applyFont="1" applyFill="1" applyBorder="1" applyProtection="1">
      <alignment vertical="center"/>
    </xf>
    <xf numFmtId="38" fontId="13" fillId="0" borderId="39" xfId="1" applyFont="1" applyFill="1" applyBorder="1" applyProtection="1">
      <alignment vertical="center"/>
    </xf>
    <xf numFmtId="38" fontId="13" fillId="0" borderId="38" xfId="1" applyFont="1" applyFill="1" applyBorder="1" applyProtection="1">
      <alignment vertical="center"/>
    </xf>
    <xf numFmtId="0" fontId="15" fillId="0" borderId="0" xfId="0" applyFont="1" applyBorder="1" applyAlignment="1">
      <alignment horizontal="left" vertical="center"/>
    </xf>
    <xf numFmtId="38" fontId="22" fillId="0" borderId="0" xfId="0" applyNumberFormat="1" applyFont="1" applyBorder="1" applyAlignment="1">
      <alignment horizontal="right" vertical="center"/>
    </xf>
    <xf numFmtId="0" fontId="4" fillId="0" borderId="0"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1" xfId="0" applyBorder="1" applyAlignment="1">
      <alignment horizontal="left" vertical="center"/>
    </xf>
    <xf numFmtId="0" fontId="14" fillId="0" borderId="53" xfId="0" applyFont="1" applyBorder="1" applyAlignment="1" applyProtection="1">
      <alignment horizontal="left" vertical="center" wrapText="1"/>
    </xf>
    <xf numFmtId="0" fontId="14" fillId="0" borderId="50" xfId="0" applyFont="1" applyBorder="1" applyAlignment="1" applyProtection="1">
      <alignment horizontal="left" vertical="center"/>
    </xf>
    <xf numFmtId="0" fontId="14" fillId="0" borderId="51"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16" xfId="0" applyFont="1" applyBorder="1" applyAlignment="1" applyProtection="1">
      <alignment horizontal="left" vertical="center"/>
    </xf>
    <xf numFmtId="0" fontId="14" fillId="0" borderId="43" xfId="0" applyFont="1" applyBorder="1" applyAlignment="1" applyProtection="1">
      <alignment horizontal="left" vertical="center"/>
    </xf>
    <xf numFmtId="38" fontId="14" fillId="0" borderId="49" xfId="0" applyNumberFormat="1" applyFont="1" applyBorder="1" applyAlignment="1" applyProtection="1">
      <alignment horizontal="right" vertical="center"/>
    </xf>
    <xf numFmtId="38" fontId="14" fillId="0" borderId="50" xfId="0" applyNumberFormat="1" applyFont="1" applyBorder="1" applyAlignment="1" applyProtection="1">
      <alignment horizontal="right" vertical="center"/>
    </xf>
    <xf numFmtId="38" fontId="14" fillId="0" borderId="51" xfId="0" applyNumberFormat="1" applyFont="1" applyBorder="1" applyAlignment="1" applyProtection="1">
      <alignment horizontal="right" vertical="center"/>
    </xf>
    <xf numFmtId="38" fontId="14" fillId="0" borderId="52" xfId="0" applyNumberFormat="1" applyFont="1" applyBorder="1" applyAlignment="1" applyProtection="1">
      <alignment horizontal="right" vertical="center"/>
    </xf>
    <xf numFmtId="38" fontId="14" fillId="0" borderId="16" xfId="0" applyNumberFormat="1" applyFont="1" applyBorder="1" applyAlignment="1" applyProtection="1">
      <alignment horizontal="right" vertical="center"/>
    </xf>
    <xf numFmtId="38" fontId="14" fillId="0" borderId="43" xfId="0" applyNumberFormat="1" applyFont="1" applyBorder="1" applyAlignment="1" applyProtection="1">
      <alignment horizontal="right" vertical="center"/>
    </xf>
    <xf numFmtId="0" fontId="4" fillId="0"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8" borderId="35"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8" borderId="28" xfId="0" applyFont="1" applyFill="1" applyBorder="1" applyAlignment="1">
      <alignment horizontal="left" vertical="center" wrapText="1"/>
    </xf>
    <xf numFmtId="0" fontId="4" fillId="8" borderId="18" xfId="0" applyFont="1" applyFill="1" applyBorder="1" applyAlignment="1">
      <alignment horizontal="left" vertical="center" wrapText="1"/>
    </xf>
    <xf numFmtId="38" fontId="4" fillId="0" borderId="49" xfId="0" applyNumberFormat="1" applyFont="1" applyBorder="1" applyAlignment="1">
      <alignment horizontal="right" vertical="center"/>
    </xf>
    <xf numFmtId="38" fontId="4" fillId="0" borderId="50" xfId="0" applyNumberFormat="1" applyFont="1" applyBorder="1" applyAlignment="1">
      <alignment horizontal="right" vertical="center"/>
    </xf>
    <xf numFmtId="38" fontId="4" fillId="0" borderId="51" xfId="0" applyNumberFormat="1" applyFont="1" applyBorder="1" applyAlignment="1">
      <alignment horizontal="right" vertical="center"/>
    </xf>
    <xf numFmtId="38" fontId="4" fillId="0" borderId="40" xfId="0" applyNumberFormat="1" applyFont="1" applyBorder="1" applyAlignment="1">
      <alignment horizontal="right" vertical="center"/>
    </xf>
    <xf numFmtId="38" fontId="4" fillId="0" borderId="41" xfId="0" applyNumberFormat="1" applyFont="1" applyBorder="1" applyAlignment="1">
      <alignment horizontal="right" vertical="center"/>
    </xf>
    <xf numFmtId="38" fontId="4" fillId="0" borderId="42" xfId="0" applyNumberFormat="1" applyFont="1" applyBorder="1" applyAlignment="1">
      <alignment horizontal="right" vertical="center"/>
    </xf>
    <xf numFmtId="0" fontId="4" fillId="0" borderId="29" xfId="0" applyFont="1" applyBorder="1" applyAlignment="1">
      <alignment horizontal="center" vertical="center"/>
    </xf>
    <xf numFmtId="0" fontId="7" fillId="8" borderId="4" xfId="0" applyFont="1" applyFill="1" applyBorder="1" applyAlignment="1" applyProtection="1">
      <alignment horizontal="center" vertical="center"/>
    </xf>
    <xf numFmtId="0" fontId="7" fillId="8" borderId="5"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4" fillId="0" borderId="21" xfId="0" applyFont="1" applyFill="1" applyBorder="1" applyAlignment="1" applyProtection="1">
      <alignment horizontal="left" vertical="center"/>
    </xf>
    <xf numFmtId="0" fontId="4" fillId="0" borderId="22"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38" fontId="4" fillId="0" borderId="22" xfId="1" applyFont="1" applyFill="1" applyBorder="1" applyAlignment="1" applyProtection="1">
      <alignment horizontal="right" vertical="center"/>
    </xf>
    <xf numFmtId="38" fontId="4" fillId="0" borderId="18" xfId="1" applyFont="1" applyFill="1" applyBorder="1" applyAlignment="1" applyProtection="1">
      <alignment horizontal="right" vertical="center"/>
    </xf>
    <xf numFmtId="0" fontId="4" fillId="0" borderId="2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53" xfId="0" applyFont="1" applyFill="1" applyBorder="1" applyAlignment="1" applyProtection="1">
      <alignment horizontal="left" vertical="center"/>
    </xf>
    <xf numFmtId="0" fontId="4" fillId="0" borderId="50" xfId="0" applyFont="1" applyFill="1" applyBorder="1" applyAlignment="1" applyProtection="1">
      <alignment horizontal="left" vertical="center"/>
    </xf>
    <xf numFmtId="0" fontId="4" fillId="0" borderId="51" xfId="0" applyFont="1" applyFill="1" applyBorder="1" applyAlignment="1" applyProtection="1">
      <alignment horizontal="left" vertical="center"/>
    </xf>
    <xf numFmtId="0" fontId="4" fillId="0" borderId="54"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4" fillId="0" borderId="42" xfId="0" applyFont="1" applyFill="1" applyBorder="1" applyAlignment="1" applyProtection="1">
      <alignment horizontal="left" vertical="center"/>
    </xf>
    <xf numFmtId="38" fontId="4" fillId="0" borderId="49" xfId="1" applyFont="1" applyFill="1" applyBorder="1" applyAlignment="1" applyProtection="1">
      <alignment horizontal="right" vertical="center"/>
    </xf>
    <xf numFmtId="38" fontId="4" fillId="0" borderId="50" xfId="1" applyFont="1" applyFill="1" applyBorder="1" applyAlignment="1" applyProtection="1">
      <alignment horizontal="right" vertical="center"/>
    </xf>
    <xf numFmtId="38" fontId="4" fillId="0" borderId="51" xfId="1" applyFont="1" applyFill="1" applyBorder="1" applyAlignment="1" applyProtection="1">
      <alignment horizontal="right" vertical="center"/>
    </xf>
    <xf numFmtId="38" fontId="4" fillId="0" borderId="40" xfId="1" applyFont="1" applyFill="1" applyBorder="1" applyAlignment="1" applyProtection="1">
      <alignment horizontal="right" vertical="center"/>
    </xf>
    <xf numFmtId="38" fontId="4" fillId="0" borderId="41" xfId="1" applyFont="1" applyFill="1" applyBorder="1" applyAlignment="1" applyProtection="1">
      <alignment horizontal="right" vertical="center"/>
    </xf>
    <xf numFmtId="38" fontId="4" fillId="0" borderId="42" xfId="1" applyFont="1" applyFill="1" applyBorder="1" applyAlignment="1" applyProtection="1">
      <alignment horizontal="right" vertical="center"/>
    </xf>
    <xf numFmtId="0" fontId="4" fillId="0" borderId="37" xfId="0" applyFont="1" applyFill="1" applyBorder="1" applyAlignment="1" applyProtection="1">
      <alignment horizontal="center" vertical="center"/>
    </xf>
    <xf numFmtId="0" fontId="4" fillId="0" borderId="0" xfId="0" applyFont="1" applyFill="1" applyAlignment="1" applyProtection="1">
      <alignment horizontal="left" vertical="center"/>
      <protection locked="0"/>
    </xf>
    <xf numFmtId="0" fontId="6" fillId="0" borderId="65"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3" fillId="7" borderId="14" xfId="0"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5" borderId="4"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3" xfId="0" applyFont="1" applyFill="1" applyBorder="1" applyAlignment="1" applyProtection="1">
      <alignment horizontal="center" vertical="center"/>
    </xf>
    <xf numFmtId="0" fontId="6" fillId="0" borderId="3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4" fillId="0" borderId="59" xfId="0" applyFont="1" applyFill="1" applyBorder="1" applyAlignment="1" applyProtection="1">
      <alignment horizontal="left" vertical="center"/>
    </xf>
    <xf numFmtId="0" fontId="4" fillId="0" borderId="60" xfId="0" applyFont="1" applyFill="1" applyBorder="1" applyAlignment="1" applyProtection="1">
      <alignment horizontal="left" vertical="center"/>
    </xf>
    <xf numFmtId="0" fontId="4" fillId="0" borderId="61" xfId="0" applyFont="1" applyFill="1" applyBorder="1" applyAlignment="1" applyProtection="1">
      <alignment horizontal="left" vertical="center"/>
    </xf>
    <xf numFmtId="0" fontId="21" fillId="2" borderId="4"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44"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4" fillId="0" borderId="35" xfId="0" applyFont="1" applyFill="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38" fontId="4" fillId="0" borderId="36" xfId="1" applyFont="1" applyFill="1" applyBorder="1" applyAlignment="1" applyProtection="1">
      <alignment horizontal="right" vertical="center"/>
    </xf>
    <xf numFmtId="0" fontId="4" fillId="0" borderId="30"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38" fontId="4" fillId="0" borderId="31" xfId="1" applyFont="1" applyFill="1" applyBorder="1" applyAlignment="1" applyProtection="1">
      <alignment horizontal="right" vertical="center"/>
    </xf>
    <xf numFmtId="0" fontId="4" fillId="0" borderId="32" xfId="0" applyFont="1" applyFill="1" applyBorder="1" applyAlignment="1" applyProtection="1">
      <alignment horizontal="center"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8" xfId="0" applyFont="1" applyBorder="1" applyAlignment="1">
      <alignment horizontal="left" vertical="center" wrapText="1"/>
    </xf>
    <xf numFmtId="0" fontId="4" fillId="0" borderId="18" xfId="0" applyFont="1" applyBorder="1" applyAlignment="1">
      <alignment horizontal="left" vertical="center" wrapText="1"/>
    </xf>
    <xf numFmtId="0" fontId="14" fillId="0" borderId="28" xfId="0" applyFont="1" applyBorder="1" applyAlignment="1" applyProtection="1">
      <alignment horizontal="left" vertical="center" wrapText="1"/>
    </xf>
    <xf numFmtId="0" fontId="15" fillId="0" borderId="18" xfId="0" applyFont="1" applyBorder="1" applyAlignment="1" applyProtection="1">
      <alignment horizontal="left" vertical="center"/>
    </xf>
    <xf numFmtId="0" fontId="15" fillId="0" borderId="30" xfId="0" applyFont="1" applyBorder="1" applyAlignment="1" applyProtection="1">
      <alignment horizontal="left" vertical="center"/>
    </xf>
    <xf numFmtId="0" fontId="15" fillId="0" borderId="31" xfId="0" applyFont="1" applyBorder="1" applyAlignment="1" applyProtection="1">
      <alignment horizontal="left" vertical="center"/>
    </xf>
    <xf numFmtId="38" fontId="14" fillId="0" borderId="18" xfId="0" applyNumberFormat="1" applyFont="1" applyBorder="1" applyAlignment="1" applyProtection="1">
      <alignment horizontal="right" vertical="center"/>
    </xf>
    <xf numFmtId="38" fontId="14" fillId="0" borderId="31" xfId="0" applyNumberFormat="1" applyFont="1" applyBorder="1" applyAlignment="1" applyProtection="1">
      <alignment horizontal="right" vertical="center"/>
    </xf>
    <xf numFmtId="0" fontId="12" fillId="4" borderId="4" xfId="0" applyFont="1" applyFill="1" applyBorder="1" applyAlignment="1" applyProtection="1">
      <alignment horizontal="center" vertical="center"/>
    </xf>
    <xf numFmtId="0" fontId="12" fillId="4" borderId="17"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6" fillId="0" borderId="14"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9" xfId="0" applyFont="1" applyBorder="1" applyAlignment="1" applyProtection="1">
      <alignment horizontal="left" vertical="top" wrapText="1"/>
    </xf>
    <xf numFmtId="0" fontId="4" fillId="0" borderId="56" xfId="0" applyFont="1" applyFill="1" applyBorder="1" applyAlignment="1" applyProtection="1">
      <alignment horizontal="left" vertical="center"/>
    </xf>
    <xf numFmtId="0" fontId="4" fillId="0" borderId="57" xfId="0" applyFont="1" applyFill="1" applyBorder="1" applyAlignment="1" applyProtection="1">
      <alignment horizontal="left" vertical="center"/>
    </xf>
    <xf numFmtId="0" fontId="4" fillId="0" borderId="58" xfId="0" applyFont="1" applyFill="1" applyBorder="1" applyAlignment="1" applyProtection="1">
      <alignment horizontal="left" vertical="center"/>
    </xf>
    <xf numFmtId="0" fontId="4" fillId="2" borderId="35"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wrapText="1"/>
    </xf>
    <xf numFmtId="0" fontId="4" fillId="2" borderId="28"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xf>
    <xf numFmtId="38" fontId="4" fillId="0" borderId="49" xfId="0" applyNumberFormat="1" applyFont="1" applyFill="1" applyBorder="1" applyAlignment="1" applyProtection="1">
      <alignment horizontal="right" vertical="center"/>
    </xf>
    <xf numFmtId="38" fontId="4" fillId="0" borderId="50" xfId="0" applyNumberFormat="1" applyFont="1" applyFill="1" applyBorder="1" applyAlignment="1" applyProtection="1">
      <alignment horizontal="right" vertical="center"/>
    </xf>
    <xf numFmtId="38" fontId="4" fillId="0" borderId="51" xfId="0" applyNumberFormat="1" applyFont="1" applyFill="1" applyBorder="1" applyAlignment="1" applyProtection="1">
      <alignment horizontal="right" vertical="center"/>
    </xf>
    <xf numFmtId="38" fontId="4" fillId="0" borderId="40" xfId="0" applyNumberFormat="1" applyFont="1" applyFill="1" applyBorder="1" applyAlignment="1" applyProtection="1">
      <alignment horizontal="right" vertical="center"/>
    </xf>
    <xf numFmtId="38" fontId="4" fillId="0" borderId="41" xfId="0" applyNumberFormat="1" applyFont="1" applyFill="1" applyBorder="1" applyAlignment="1" applyProtection="1">
      <alignment horizontal="right" vertical="center"/>
    </xf>
    <xf numFmtId="38" fontId="4" fillId="0" borderId="42" xfId="0" applyNumberFormat="1" applyFont="1" applyFill="1" applyBorder="1" applyAlignment="1" applyProtection="1">
      <alignment horizontal="right" vertical="center"/>
    </xf>
    <xf numFmtId="0" fontId="4" fillId="5" borderId="35" xfId="0" applyFont="1" applyFill="1" applyBorder="1" applyAlignment="1" applyProtection="1">
      <alignment horizontal="left" vertical="center" wrapText="1"/>
    </xf>
    <xf numFmtId="0" fontId="4" fillId="5" borderId="36" xfId="0" applyFont="1" applyFill="1" applyBorder="1" applyAlignment="1" applyProtection="1">
      <alignment horizontal="left" vertical="center" wrapText="1"/>
    </xf>
    <xf numFmtId="0" fontId="4" fillId="5" borderId="28"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38" fontId="4" fillId="0" borderId="0" xfId="1" applyFont="1" applyFill="1" applyBorder="1" applyAlignment="1" applyProtection="1">
      <alignment horizontal="right" vertical="center"/>
    </xf>
    <xf numFmtId="0" fontId="4" fillId="0" borderId="62" xfId="0" applyFont="1" applyFill="1" applyBorder="1" applyAlignment="1" applyProtection="1">
      <alignment horizontal="left" vertical="center"/>
    </xf>
    <xf numFmtId="0" fontId="4" fillId="0" borderId="63" xfId="0" applyFont="1" applyFill="1" applyBorder="1" applyAlignment="1" applyProtection="1">
      <alignment horizontal="left" vertical="center"/>
    </xf>
    <xf numFmtId="0" fontId="4" fillId="0" borderId="64" xfId="0" applyFont="1" applyFill="1" applyBorder="1" applyAlignment="1" applyProtection="1">
      <alignment horizontal="left" vertical="center"/>
    </xf>
    <xf numFmtId="38" fontId="13" fillId="0" borderId="49" xfId="0" applyNumberFormat="1" applyFont="1" applyBorder="1" applyAlignment="1">
      <alignment horizontal="right" vertical="center"/>
    </xf>
    <xf numFmtId="38" fontId="13" fillId="0" borderId="50" xfId="0" applyNumberFormat="1" applyFont="1" applyBorder="1" applyAlignment="1">
      <alignment horizontal="right" vertical="center"/>
    </xf>
    <xf numFmtId="38" fontId="13" fillId="0" borderId="51" xfId="0" applyNumberFormat="1" applyFont="1" applyBorder="1" applyAlignment="1">
      <alignment horizontal="right" vertical="center"/>
    </xf>
    <xf numFmtId="38" fontId="13" fillId="0" borderId="40" xfId="0" applyNumberFormat="1" applyFont="1" applyBorder="1" applyAlignment="1">
      <alignment horizontal="right" vertical="center"/>
    </xf>
    <xf numFmtId="38" fontId="13" fillId="0" borderId="41" xfId="0" applyNumberFormat="1" applyFont="1" applyBorder="1" applyAlignment="1">
      <alignment horizontal="right" vertical="center"/>
    </xf>
    <xf numFmtId="38" fontId="13" fillId="0" borderId="42" xfId="0" applyNumberFormat="1" applyFont="1" applyBorder="1" applyAlignment="1">
      <alignment horizontal="right" vertical="center"/>
    </xf>
    <xf numFmtId="0" fontId="4" fillId="0" borderId="44"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38" fontId="13" fillId="0" borderId="36" xfId="1" applyFont="1" applyFill="1" applyBorder="1" applyAlignment="1" applyProtection="1">
      <alignment horizontal="right" vertical="center"/>
    </xf>
    <xf numFmtId="38" fontId="13" fillId="0" borderId="18" xfId="1" applyFont="1" applyFill="1" applyBorder="1" applyAlignment="1" applyProtection="1">
      <alignment horizontal="right" vertical="center"/>
    </xf>
    <xf numFmtId="0" fontId="4" fillId="0" borderId="37" xfId="0" applyFont="1" applyBorder="1" applyAlignment="1">
      <alignment horizontal="center" vertical="center"/>
    </xf>
    <xf numFmtId="0" fontId="4" fillId="0" borderId="28" xfId="0" applyFont="1" applyBorder="1" applyAlignment="1">
      <alignment horizontal="left" vertical="center"/>
    </xf>
    <xf numFmtId="0" fontId="4" fillId="0" borderId="1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38" fontId="13" fillId="0" borderId="31" xfId="1" applyFont="1" applyFill="1" applyBorder="1" applyAlignment="1" applyProtection="1">
      <alignment horizontal="right" vertical="center"/>
    </xf>
    <xf numFmtId="0" fontId="4" fillId="0" borderId="32"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46" xfId="0" applyFont="1" applyBorder="1" applyAlignment="1">
      <alignment horizontal="center" vertical="center"/>
    </xf>
    <xf numFmtId="0" fontId="4" fillId="0" borderId="65" xfId="0" applyFont="1" applyBorder="1" applyAlignment="1">
      <alignment horizontal="center" vertical="center" wrapText="1"/>
    </xf>
    <xf numFmtId="0" fontId="4" fillId="0" borderId="55" xfId="0" applyFont="1" applyBorder="1" applyAlignment="1">
      <alignment horizontal="center" vertical="center"/>
    </xf>
    <xf numFmtId="0" fontId="4" fillId="0" borderId="4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4" xfId="0" applyFont="1" applyBorder="1" applyAlignment="1">
      <alignment horizontal="center" vertical="center"/>
    </xf>
    <xf numFmtId="0" fontId="4" fillId="0" borderId="7" xfId="0" applyFont="1" applyBorder="1" applyAlignment="1">
      <alignment horizontal="center" vertical="center"/>
    </xf>
    <xf numFmtId="0" fontId="4" fillId="0" borderId="45"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Border="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18" xfId="0" applyFont="1" applyFill="1" applyBorder="1" applyAlignment="1">
      <alignment horizontal="left" vertical="center" wrapText="1"/>
    </xf>
    <xf numFmtId="38" fontId="13" fillId="0" borderId="22" xfId="1" applyFont="1" applyFill="1" applyBorder="1" applyAlignment="1" applyProtection="1">
      <alignment horizontal="right" vertical="center"/>
    </xf>
    <xf numFmtId="0" fontId="4" fillId="0" borderId="23" xfId="0" applyFont="1" applyBorder="1" applyAlignment="1">
      <alignment horizontal="center" vertical="center"/>
    </xf>
    <xf numFmtId="0" fontId="14" fillId="0" borderId="28" xfId="0" applyFont="1" applyBorder="1" applyAlignment="1">
      <alignment horizontal="left" vertical="center" wrapText="1"/>
    </xf>
    <xf numFmtId="0" fontId="15" fillId="0" borderId="18"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38" fontId="22" fillId="0" borderId="18" xfId="0" applyNumberFormat="1" applyFont="1" applyBorder="1" applyAlignment="1">
      <alignment horizontal="right" vertical="center"/>
    </xf>
    <xf numFmtId="38" fontId="22" fillId="0" borderId="31" xfId="0" applyNumberFormat="1" applyFont="1" applyBorder="1" applyAlignment="1">
      <alignment horizontal="righ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38" fontId="22" fillId="0" borderId="49" xfId="0" applyNumberFormat="1" applyFont="1" applyBorder="1" applyAlignment="1">
      <alignment horizontal="right" vertical="center"/>
    </xf>
    <xf numFmtId="38" fontId="22" fillId="0" borderId="50" xfId="0" applyNumberFormat="1" applyFont="1" applyBorder="1" applyAlignment="1">
      <alignment horizontal="right" vertical="center"/>
    </xf>
    <xf numFmtId="38" fontId="22" fillId="0" borderId="51" xfId="0" applyNumberFormat="1" applyFont="1" applyBorder="1" applyAlignment="1">
      <alignment horizontal="right" vertical="center"/>
    </xf>
    <xf numFmtId="38" fontId="22" fillId="0" borderId="52" xfId="0" applyNumberFormat="1" applyFont="1" applyBorder="1" applyAlignment="1">
      <alignment horizontal="right" vertical="center"/>
    </xf>
    <xf numFmtId="38" fontId="22" fillId="0" borderId="16" xfId="0" applyNumberFormat="1" applyFont="1" applyBorder="1" applyAlignment="1">
      <alignment horizontal="right" vertical="center"/>
    </xf>
    <xf numFmtId="38" fontId="22" fillId="0" borderId="43" xfId="0" applyNumberFormat="1" applyFont="1" applyBorder="1" applyAlignment="1">
      <alignment horizontal="righ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53"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4"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9" xfId="0" applyFont="1" applyFill="1" applyBorder="1" applyAlignment="1">
      <alignment horizontal="center" vertical="center"/>
    </xf>
    <xf numFmtId="0" fontId="6" fillId="0" borderId="14" xfId="0" applyFont="1" applyBorder="1" applyAlignment="1">
      <alignment horizontal="left"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14" xfId="0" applyFont="1" applyBorder="1" applyAlignment="1">
      <alignment horizontal="left" vertical="top" wrapText="1"/>
    </xf>
    <xf numFmtId="0" fontId="9" fillId="0" borderId="8"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left" vertical="top" wrapText="1"/>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12" fillId="4" borderId="4" xfId="0" applyFont="1" applyFill="1" applyBorder="1" applyAlignment="1">
      <alignment horizontal="center" vertical="center"/>
    </xf>
    <xf numFmtId="0" fontId="12" fillId="4" borderId="17" xfId="0" applyFont="1" applyFill="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cellXfs>
  <cellStyles count="4">
    <cellStyle name="桁区切り" xfId="1" builtinId="6"/>
    <cellStyle name="桁区切り 2" xfId="3"/>
    <cellStyle name="標準" xfId="0" builtinId="0"/>
    <cellStyle name="標準 2" xfId="2"/>
  </cellStyles>
  <dxfs count="11">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876300</xdr:colOff>
      <xdr:row>57</xdr:row>
      <xdr:rowOff>139700</xdr:rowOff>
    </xdr:from>
    <xdr:to>
      <xdr:col>3</xdr:col>
      <xdr:colOff>1346200</xdr:colOff>
      <xdr:row>62</xdr:row>
      <xdr:rowOff>495300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348740" y="9771380"/>
          <a:ext cx="1841500" cy="1384300"/>
        </a:xfrm>
        <a:prstGeom prst="wedgeRectCallout">
          <a:avLst>
            <a:gd name="adj1" fmla="val -24281"/>
            <a:gd name="adj2" fmla="val 635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対象経費・費目はプルダウンリストから選んでください。</a:t>
          </a:r>
          <a:endParaRPr lang="ja-JP" altLang="ja-JP" sz="1400">
            <a:effectLst/>
          </a:endParaRPr>
        </a:p>
        <a:p>
          <a:pPr algn="l"/>
          <a:endParaRPr kumimoji="1" lang="ja-JP" altLang="en-US" sz="1400"/>
        </a:p>
      </xdr:txBody>
    </xdr:sp>
    <xdr:clientData/>
  </xdr:twoCellAnchor>
  <xdr:twoCellAnchor>
    <xdr:from>
      <xdr:col>5</xdr:col>
      <xdr:colOff>546100</xdr:colOff>
      <xdr:row>57</xdr:row>
      <xdr:rowOff>127000</xdr:rowOff>
    </xdr:from>
    <xdr:to>
      <xdr:col>5</xdr:col>
      <xdr:colOff>2387600</xdr:colOff>
      <xdr:row>62</xdr:row>
      <xdr:rowOff>482600</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5179060" y="9758680"/>
          <a:ext cx="1841500" cy="1384300"/>
        </a:xfrm>
        <a:prstGeom prst="wedgeRectCallout">
          <a:avLst>
            <a:gd name="adj1" fmla="val -24281"/>
            <a:gd name="adj2" fmla="val 635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支出内容は分かる範囲でいいのでなるべく詳細を記入してください。</a:t>
          </a:r>
          <a:endParaRPr kumimoji="1" lang="ja-JP" altLang="en-US" sz="1400"/>
        </a:p>
      </xdr:txBody>
    </xdr:sp>
    <xdr:clientData/>
  </xdr:twoCellAnchor>
  <xdr:twoCellAnchor>
    <xdr:from>
      <xdr:col>19</xdr:col>
      <xdr:colOff>76200</xdr:colOff>
      <xdr:row>56</xdr:row>
      <xdr:rowOff>88900</xdr:rowOff>
    </xdr:from>
    <xdr:to>
      <xdr:col>22</xdr:col>
      <xdr:colOff>127000</xdr:colOff>
      <xdr:row>62</xdr:row>
      <xdr:rowOff>190500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17655540" y="9461500"/>
          <a:ext cx="1833880" cy="1389380"/>
        </a:xfrm>
        <a:prstGeom prst="wedgeRectCallout">
          <a:avLst>
            <a:gd name="adj1" fmla="val -18764"/>
            <a:gd name="adj2" fmla="val 70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金額（税込）・税抜金額①②は自動計算されます。</a:t>
          </a:r>
        </a:p>
      </xdr:txBody>
    </xdr:sp>
    <xdr:clientData/>
  </xdr:twoCellAnchor>
  <xdr:twoCellAnchor>
    <xdr:from>
      <xdr:col>12</xdr:col>
      <xdr:colOff>393700</xdr:colOff>
      <xdr:row>1</xdr:row>
      <xdr:rowOff>215900</xdr:rowOff>
    </xdr:from>
    <xdr:to>
      <xdr:col>21</xdr:col>
      <xdr:colOff>12700</xdr:colOff>
      <xdr:row>3</xdr:row>
      <xdr:rowOff>431800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14124940" y="452120"/>
          <a:ext cx="4899660" cy="718820"/>
        </a:xfrm>
        <a:prstGeom prst="wedgeRectCallout">
          <a:avLst>
            <a:gd name="adj1" fmla="val -61169"/>
            <a:gd name="adj2" fmla="val 256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消費税課税・非課税を選択</a:t>
          </a:r>
          <a:endParaRPr kumimoji="1" lang="en-US" altLang="ja-JP" sz="1400"/>
        </a:p>
        <a:p>
          <a:pPr algn="l"/>
          <a:r>
            <a:rPr kumimoji="1" lang="en-US" altLang="ja-JP" sz="1400"/>
            <a:t>※</a:t>
          </a:r>
          <a:r>
            <a:rPr kumimoji="1" lang="ja-JP" altLang="en-US" sz="1400"/>
            <a:t>非課税の場合は非課税団体であることの証明資料を提出</a:t>
          </a:r>
        </a:p>
      </xdr:txBody>
    </xdr:sp>
    <xdr:clientData/>
  </xdr:twoCellAnchor>
  <xdr:twoCellAnchor>
    <xdr:from>
      <xdr:col>5</xdr:col>
      <xdr:colOff>3225800</xdr:colOff>
      <xdr:row>2</xdr:row>
      <xdr:rowOff>0</xdr:rowOff>
    </xdr:from>
    <xdr:to>
      <xdr:col>7</xdr:col>
      <xdr:colOff>177800</xdr:colOff>
      <xdr:row>4</xdr:row>
      <xdr:rowOff>88900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7858760" y="548640"/>
          <a:ext cx="2278380" cy="721360"/>
        </a:xfrm>
        <a:prstGeom prst="wedgeRectCallout">
          <a:avLst>
            <a:gd name="adj1" fmla="val -64278"/>
            <a:gd name="adj2" fmla="val 291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事業者名を記入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提案書・報告書】">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zoomScale="85" zoomScaleNormal="85" workbookViewId="0">
      <selection sqref="A1:C15"/>
    </sheetView>
  </sheetViews>
  <sheetFormatPr defaultRowHeight="15" x14ac:dyDescent="0.3"/>
  <cols>
    <col min="1" max="1" width="18" bestFit="1" customWidth="1"/>
    <col min="2" max="2" width="51.453125" customWidth="1"/>
    <col min="3" max="3" width="54" customWidth="1"/>
  </cols>
  <sheetData>
    <row r="1" spans="1:3" x14ac:dyDescent="0.3">
      <c r="A1" s="179" t="s">
        <v>71</v>
      </c>
      <c r="B1" s="180"/>
      <c r="C1" s="180"/>
    </row>
    <row r="2" spans="1:3" ht="23.4" customHeight="1" x14ac:dyDescent="0.3">
      <c r="A2" s="181"/>
      <c r="B2" s="181"/>
      <c r="C2" s="181"/>
    </row>
    <row r="3" spans="1:3" ht="18.600000000000001" x14ac:dyDescent="0.3">
      <c r="A3" s="56" t="s">
        <v>45</v>
      </c>
      <c r="B3" s="56" t="s">
        <v>46</v>
      </c>
      <c r="C3" s="56" t="s">
        <v>47</v>
      </c>
    </row>
    <row r="4" spans="1:3" ht="22.8" x14ac:dyDescent="0.3">
      <c r="A4" s="57" t="s">
        <v>48</v>
      </c>
      <c r="B4" s="57" t="s">
        <v>49</v>
      </c>
      <c r="C4" s="58"/>
    </row>
    <row r="5" spans="1:3" ht="32.4" x14ac:dyDescent="0.3">
      <c r="A5" s="57" t="s">
        <v>50</v>
      </c>
      <c r="B5" s="57" t="s">
        <v>66</v>
      </c>
      <c r="C5" s="58"/>
    </row>
    <row r="6" spans="1:3" ht="48.6" x14ac:dyDescent="0.3">
      <c r="A6" s="57" t="s">
        <v>51</v>
      </c>
      <c r="B6" s="57" t="s">
        <v>52</v>
      </c>
      <c r="C6" s="57" t="s">
        <v>115</v>
      </c>
    </row>
    <row r="7" spans="1:3" ht="16.2" x14ac:dyDescent="0.3">
      <c r="A7" s="57" t="s">
        <v>53</v>
      </c>
      <c r="B7" s="57" t="s">
        <v>54</v>
      </c>
      <c r="C7" s="57" t="s">
        <v>114</v>
      </c>
    </row>
    <row r="8" spans="1:3" ht="32.4" x14ac:dyDescent="0.3">
      <c r="A8" s="57" t="s">
        <v>55</v>
      </c>
      <c r="B8" s="57" t="s">
        <v>75</v>
      </c>
      <c r="C8" s="57" t="s">
        <v>69</v>
      </c>
    </row>
    <row r="9" spans="1:3" ht="22.8" x14ac:dyDescent="0.3">
      <c r="A9" s="57" t="s">
        <v>56</v>
      </c>
      <c r="B9" s="57" t="s">
        <v>67</v>
      </c>
      <c r="C9" s="58"/>
    </row>
    <row r="10" spans="1:3" ht="32.4" x14ac:dyDescent="0.3">
      <c r="A10" s="57" t="s">
        <v>57</v>
      </c>
      <c r="B10" s="57" t="s">
        <v>58</v>
      </c>
      <c r="C10" s="58"/>
    </row>
    <row r="11" spans="1:3" ht="64.8" x14ac:dyDescent="0.3">
      <c r="A11" s="57" t="s">
        <v>59</v>
      </c>
      <c r="B11" s="57" t="s">
        <v>68</v>
      </c>
      <c r="C11" s="57" t="s">
        <v>70</v>
      </c>
    </row>
    <row r="12" spans="1:3" ht="16.2" x14ac:dyDescent="0.3">
      <c r="A12" s="57" t="s">
        <v>60</v>
      </c>
      <c r="B12" s="57" t="s">
        <v>61</v>
      </c>
      <c r="C12" s="57"/>
    </row>
    <row r="13" spans="1:3" ht="32.4" x14ac:dyDescent="0.3">
      <c r="A13" s="57" t="s">
        <v>62</v>
      </c>
      <c r="B13" s="57" t="s">
        <v>76</v>
      </c>
      <c r="C13" s="57" t="s">
        <v>72</v>
      </c>
    </row>
    <row r="14" spans="1:3" ht="16.2" x14ac:dyDescent="0.3">
      <c r="A14" s="57" t="s">
        <v>63</v>
      </c>
      <c r="B14" s="57" t="s">
        <v>64</v>
      </c>
      <c r="C14" s="57" t="s">
        <v>73</v>
      </c>
    </row>
    <row r="15" spans="1:3" ht="16.2" x14ac:dyDescent="0.3">
      <c r="A15" s="57" t="s">
        <v>65</v>
      </c>
      <c r="B15" s="57" t="s">
        <v>77</v>
      </c>
      <c r="C15" s="57" t="s">
        <v>74</v>
      </c>
    </row>
  </sheetData>
  <sheetProtection algorithmName="SHA-512" hashValue="1jnzqz8R53UWbQGLsCpicojD/nh5OXTJwPlBBYEYdIXpg/Pk5/kyrdTsQBDQ+GBhYqRPeqF4U+C0kd04u8lI0A==" saltValue="YywFCPE+jU4ZJ/mZyE5H4w==" spinCount="100000" sheet="1" objects="1" scenarios="1"/>
  <mergeCells count="1">
    <mergeCell ref="A1:C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9"/>
  <sheetViews>
    <sheetView showGridLines="0" zoomScale="40" zoomScaleNormal="40" workbookViewId="0">
      <selection sqref="A1:X116"/>
    </sheetView>
  </sheetViews>
  <sheetFormatPr defaultColWidth="9" defaultRowHeight="18.600000000000001" x14ac:dyDescent="0.3"/>
  <cols>
    <col min="1" max="1" width="1.54296875" style="5" customWidth="1"/>
    <col min="2" max="2" width="4.08984375" style="5" customWidth="1"/>
    <col min="3" max="3" width="26.36328125" style="5" customWidth="1"/>
    <col min="4" max="4" width="18.54296875" style="5" customWidth="1"/>
    <col min="5" max="5" width="14.7265625" style="5" customWidth="1"/>
    <col min="6" max="6" width="55" style="5" customWidth="1"/>
    <col min="7" max="8" width="8.54296875" style="11" customWidth="1"/>
    <col min="9" max="9" width="21.90625" style="11" customWidth="1"/>
    <col min="10" max="10" width="5.6328125" style="5" customWidth="1"/>
    <col min="11" max="11" width="5.54296875" style="11" customWidth="1"/>
    <col min="12" max="12" width="3.36328125" style="11" customWidth="1"/>
    <col min="13" max="13" width="5.54296875" style="24" customWidth="1"/>
    <col min="14" max="14" width="4.1796875" style="5" bestFit="1" customWidth="1"/>
    <col min="15" max="15" width="3.54296875" style="11" customWidth="1"/>
    <col min="16" max="16" width="5.54296875" style="24" customWidth="1"/>
    <col min="17" max="17" width="6.7265625" style="5" customWidth="1"/>
    <col min="18" max="18" width="5.1796875" style="11" customWidth="1"/>
    <col min="19" max="19" width="15.1796875" style="11" customWidth="1"/>
    <col min="20" max="20" width="5" style="22" customWidth="1"/>
    <col min="21" max="21" width="12.08984375" style="5" bestFit="1" customWidth="1"/>
    <col min="22" max="22" width="4.1796875" style="5" bestFit="1" customWidth="1"/>
    <col min="23" max="23" width="13.81640625" style="5" customWidth="1"/>
    <col min="24" max="24" width="4.1796875" style="5" bestFit="1" customWidth="1"/>
    <col min="25" max="25" width="18.54296875" style="5" customWidth="1"/>
    <col min="26" max="26" width="10.81640625" style="5" customWidth="1"/>
    <col min="27" max="27" width="2.90625" style="5" customWidth="1"/>
    <col min="28" max="28" width="8.08984375" style="5" customWidth="1"/>
    <col min="29" max="29" width="8.36328125" style="5" customWidth="1"/>
    <col min="30" max="30" width="2.81640625" style="5" customWidth="1"/>
    <col min="31" max="31" width="9" style="5" customWidth="1"/>
    <col min="32" max="32" width="6.81640625" style="5" customWidth="1"/>
    <col min="33" max="35" width="9" style="5" customWidth="1"/>
    <col min="36" max="16384" width="9" style="5"/>
  </cols>
  <sheetData>
    <row r="1" spans="1:33" x14ac:dyDescent="0.3">
      <c r="A1" s="231" t="s">
        <v>113</v>
      </c>
      <c r="B1" s="231"/>
      <c r="C1" s="231"/>
    </row>
    <row r="2" spans="1:33" ht="24.6" x14ac:dyDescent="0.3">
      <c r="A2" s="241" t="s">
        <v>118</v>
      </c>
      <c r="B2" s="242"/>
      <c r="C2" s="242"/>
      <c r="D2" s="242"/>
      <c r="E2" s="242"/>
      <c r="F2" s="242"/>
      <c r="G2" s="242"/>
      <c r="H2" s="242"/>
      <c r="I2" s="242"/>
      <c r="J2" s="242"/>
      <c r="K2" s="242"/>
      <c r="L2" s="242"/>
      <c r="M2" s="242"/>
      <c r="N2" s="242"/>
      <c r="O2" s="242"/>
      <c r="P2" s="242"/>
      <c r="Q2" s="242"/>
      <c r="R2" s="242"/>
      <c r="S2" s="242"/>
      <c r="T2" s="242"/>
      <c r="U2" s="242"/>
      <c r="V2" s="242"/>
      <c r="W2" s="242"/>
      <c r="X2" s="242"/>
      <c r="Y2" s="32"/>
      <c r="Z2" s="32"/>
      <c r="AA2" s="32"/>
      <c r="AB2" s="32"/>
    </row>
    <row r="3" spans="1:33" ht="15" customHeight="1" thickBot="1" x14ac:dyDescent="0.35">
      <c r="A3" s="32"/>
      <c r="B3" s="32"/>
      <c r="C3" s="32"/>
      <c r="D3" s="33"/>
      <c r="E3" s="33"/>
      <c r="F3" s="33"/>
      <c r="G3" s="33"/>
      <c r="H3" s="33"/>
      <c r="I3" s="33"/>
      <c r="J3" s="33"/>
      <c r="K3" s="34"/>
      <c r="L3" s="34"/>
      <c r="M3" s="33"/>
      <c r="N3" s="33"/>
      <c r="O3" s="34"/>
      <c r="P3" s="33"/>
      <c r="Q3" s="33"/>
      <c r="R3" s="34"/>
      <c r="S3" s="34"/>
      <c r="T3" s="35"/>
      <c r="U3" s="33"/>
      <c r="V3" s="31"/>
      <c r="W3" s="31"/>
      <c r="X3" s="31"/>
      <c r="Y3" s="32"/>
      <c r="Z3" s="32"/>
      <c r="AA3" s="32"/>
      <c r="AB3" s="32"/>
    </row>
    <row r="4" spans="1:33" ht="35.1" customHeight="1" thickBot="1" x14ac:dyDescent="0.35">
      <c r="A4" s="32"/>
      <c r="B4" s="32"/>
      <c r="C4" s="289" t="s">
        <v>40</v>
      </c>
      <c r="D4" s="290"/>
      <c r="E4" s="234"/>
      <c r="F4" s="235"/>
      <c r="G4" s="34"/>
      <c r="H4" s="236" t="s">
        <v>80</v>
      </c>
      <c r="I4" s="237"/>
      <c r="J4" s="238" t="s">
        <v>20</v>
      </c>
      <c r="K4" s="239"/>
      <c r="L4" s="240"/>
      <c r="M4" s="31"/>
      <c r="N4" s="31"/>
      <c r="O4" s="31"/>
      <c r="P4" s="31"/>
      <c r="Q4" s="36"/>
      <c r="R4" s="31"/>
      <c r="S4" s="31"/>
      <c r="T4" s="31"/>
      <c r="U4" s="31"/>
      <c r="V4" s="32"/>
      <c r="W4" s="32"/>
      <c r="X4" s="32"/>
      <c r="Y4" s="61"/>
      <c r="Z4" s="32"/>
      <c r="AA4" s="32"/>
      <c r="AB4" s="61"/>
    </row>
    <row r="5" spans="1:33" ht="15" customHeight="1" thickBot="1" x14ac:dyDescent="0.35">
      <c r="A5" s="32"/>
      <c r="B5" s="32"/>
      <c r="C5" s="32"/>
      <c r="D5" s="32"/>
      <c r="E5" s="32"/>
      <c r="F5" s="32"/>
      <c r="G5" s="34"/>
      <c r="H5" s="34"/>
      <c r="I5" s="34"/>
      <c r="J5" s="32"/>
      <c r="K5" s="34"/>
      <c r="L5" s="34"/>
      <c r="M5" s="37"/>
      <c r="N5" s="32"/>
      <c r="O5" s="34"/>
      <c r="P5" s="37"/>
      <c r="Q5" s="32"/>
      <c r="R5" s="34"/>
      <c r="S5" s="34"/>
      <c r="T5" s="35"/>
      <c r="U5" s="32"/>
      <c r="V5" s="32"/>
      <c r="W5" s="32"/>
      <c r="X5" s="32"/>
      <c r="Y5" s="61"/>
      <c r="Z5" s="32"/>
      <c r="AA5" s="32"/>
      <c r="AB5" s="32"/>
    </row>
    <row r="6" spans="1:33" ht="16.5" customHeight="1" thickBot="1" x14ac:dyDescent="0.35">
      <c r="A6" s="32"/>
      <c r="B6" s="32"/>
      <c r="C6" s="38" t="s">
        <v>18</v>
      </c>
      <c r="D6" s="39"/>
      <c r="E6" s="39"/>
      <c r="F6" s="40"/>
      <c r="G6" s="35"/>
      <c r="H6" s="243" t="s">
        <v>117</v>
      </c>
      <c r="I6" s="244"/>
      <c r="J6" s="244"/>
      <c r="K6" s="244"/>
      <c r="L6" s="244"/>
      <c r="M6" s="244"/>
      <c r="N6" s="245"/>
      <c r="O6" s="34"/>
      <c r="P6" s="291" t="s">
        <v>0</v>
      </c>
      <c r="Q6" s="292"/>
      <c r="R6" s="293"/>
      <c r="S6" s="292" t="s">
        <v>14</v>
      </c>
      <c r="T6" s="293"/>
      <c r="U6" s="31"/>
      <c r="V6" s="32"/>
      <c r="W6" s="32"/>
      <c r="X6" s="32"/>
      <c r="Y6" s="32"/>
      <c r="Z6" s="32"/>
      <c r="AA6" s="32"/>
      <c r="AB6" s="32"/>
    </row>
    <row r="7" spans="1:33" ht="16.5" customHeight="1" thickBot="1" x14ac:dyDescent="0.35">
      <c r="A7" s="32"/>
      <c r="B7" s="32"/>
      <c r="C7" s="297" t="s">
        <v>112</v>
      </c>
      <c r="D7" s="298"/>
      <c r="E7" s="298"/>
      <c r="F7" s="299"/>
      <c r="G7" s="35"/>
      <c r="H7" s="210" t="s">
        <v>41</v>
      </c>
      <c r="I7" s="211"/>
      <c r="J7" s="211"/>
      <c r="K7" s="214">
        <f>SUM($S$66:$S$216)</f>
        <v>0</v>
      </c>
      <c r="L7" s="214"/>
      <c r="M7" s="214"/>
      <c r="N7" s="216" t="s">
        <v>13</v>
      </c>
      <c r="O7" s="34"/>
      <c r="P7" s="294"/>
      <c r="Q7" s="295"/>
      <c r="R7" s="296"/>
      <c r="S7" s="295"/>
      <c r="T7" s="296"/>
      <c r="U7" s="31"/>
      <c r="V7" s="32"/>
      <c r="W7" s="32"/>
      <c r="X7" s="31"/>
      <c r="Y7" s="31"/>
      <c r="Z7" s="31"/>
      <c r="AA7" s="31"/>
      <c r="AB7" s="31"/>
      <c r="AC7" s="20"/>
      <c r="AD7" s="20"/>
      <c r="AE7" s="20"/>
      <c r="AF7" s="20"/>
      <c r="AG7" s="20"/>
    </row>
    <row r="8" spans="1:33" ht="16.5" customHeight="1" x14ac:dyDescent="0.3">
      <c r="A8" s="32"/>
      <c r="B8" s="32"/>
      <c r="C8" s="300"/>
      <c r="D8" s="298"/>
      <c r="E8" s="298"/>
      <c r="F8" s="299"/>
      <c r="G8" s="35"/>
      <c r="H8" s="212"/>
      <c r="I8" s="213"/>
      <c r="J8" s="213"/>
      <c r="K8" s="215"/>
      <c r="L8" s="215"/>
      <c r="M8" s="215"/>
      <c r="N8" s="217"/>
      <c r="O8" s="34"/>
      <c r="P8" s="304" t="s">
        <v>8</v>
      </c>
      <c r="Q8" s="305"/>
      <c r="R8" s="306"/>
      <c r="S8" s="41">
        <f>SUMIF($D$66:$D$115,"謝金",$S$66:$S$115)</f>
        <v>0</v>
      </c>
      <c r="T8" s="8" t="s">
        <v>2</v>
      </c>
      <c r="U8" s="31"/>
      <c r="V8" s="32"/>
      <c r="W8" s="32"/>
      <c r="X8" s="31"/>
      <c r="Y8" s="42"/>
      <c r="Z8" s="321"/>
      <c r="AA8" s="321"/>
      <c r="AB8" s="321"/>
      <c r="AC8" s="20"/>
      <c r="AD8" s="20"/>
      <c r="AE8" s="20"/>
      <c r="AF8" s="20"/>
      <c r="AG8" s="20"/>
    </row>
    <row r="9" spans="1:33" ht="16.2" customHeight="1" x14ac:dyDescent="0.3">
      <c r="A9" s="32"/>
      <c r="B9" s="32"/>
      <c r="C9" s="300"/>
      <c r="D9" s="298"/>
      <c r="E9" s="298"/>
      <c r="F9" s="299"/>
      <c r="G9" s="35"/>
      <c r="H9" s="43"/>
      <c r="I9" s="44"/>
      <c r="J9" s="44"/>
      <c r="K9" s="44"/>
      <c r="L9" s="44"/>
      <c r="M9" s="44"/>
      <c r="N9" s="45"/>
      <c r="O9" s="34"/>
      <c r="P9" s="253" t="s">
        <v>1</v>
      </c>
      <c r="Q9" s="254"/>
      <c r="R9" s="255"/>
      <c r="S9" s="41">
        <f>SUMIF($D$66:$D$115,"旅費",$S$66:$S$115)</f>
        <v>0</v>
      </c>
      <c r="T9" s="9" t="s">
        <v>2</v>
      </c>
      <c r="U9" s="31"/>
      <c r="V9" s="32"/>
      <c r="W9" s="32"/>
      <c r="X9" s="31"/>
      <c r="Y9" s="31"/>
      <c r="Z9" s="31"/>
      <c r="AA9" s="31"/>
      <c r="AB9" s="42"/>
      <c r="AC9" s="20"/>
      <c r="AD9" s="20"/>
      <c r="AE9" s="20"/>
      <c r="AF9" s="20"/>
      <c r="AG9" s="20"/>
    </row>
    <row r="10" spans="1:33" ht="16.5" customHeight="1" x14ac:dyDescent="0.3">
      <c r="A10" s="32"/>
      <c r="B10" s="32"/>
      <c r="C10" s="300"/>
      <c r="D10" s="298"/>
      <c r="E10" s="298"/>
      <c r="F10" s="299"/>
      <c r="G10" s="35"/>
      <c r="H10" s="218" t="s">
        <v>79</v>
      </c>
      <c r="I10" s="219"/>
      <c r="J10" s="220"/>
      <c r="K10" s="215">
        <f>SUM($U$66:$U$216)</f>
        <v>0</v>
      </c>
      <c r="L10" s="215"/>
      <c r="M10" s="215"/>
      <c r="N10" s="194" t="s">
        <v>13</v>
      </c>
      <c r="O10" s="34"/>
      <c r="P10" s="253" t="s">
        <v>28</v>
      </c>
      <c r="Q10" s="254"/>
      <c r="R10" s="255"/>
      <c r="S10" s="41">
        <f>SUMIF($D$66:$D$115,"人件費",$S$66:$S$115)</f>
        <v>0</v>
      </c>
      <c r="T10" s="9" t="s">
        <v>2</v>
      </c>
      <c r="U10" s="31"/>
      <c r="V10" s="32"/>
      <c r="W10" s="32"/>
      <c r="X10" s="31"/>
      <c r="Y10" s="42"/>
      <c r="Z10" s="31"/>
      <c r="AA10" s="31"/>
      <c r="AB10" s="31"/>
      <c r="AC10" s="20"/>
      <c r="AD10" s="20"/>
      <c r="AE10" s="20"/>
      <c r="AF10" s="20"/>
      <c r="AG10" s="20"/>
    </row>
    <row r="11" spans="1:33" ht="16.5" customHeight="1" x14ac:dyDescent="0.3">
      <c r="A11" s="32"/>
      <c r="B11" s="32"/>
      <c r="C11" s="300"/>
      <c r="D11" s="298"/>
      <c r="E11" s="298"/>
      <c r="F11" s="299"/>
      <c r="G11" s="35"/>
      <c r="H11" s="221"/>
      <c r="I11" s="222"/>
      <c r="J11" s="223"/>
      <c r="K11" s="215"/>
      <c r="L11" s="215"/>
      <c r="M11" s="215"/>
      <c r="N11" s="230"/>
      <c r="O11" s="34"/>
      <c r="P11" s="253" t="s">
        <v>29</v>
      </c>
      <c r="Q11" s="254"/>
      <c r="R11" s="255"/>
      <c r="S11" s="41">
        <f>SUMIF($D$66:$D$115,"通信運搬費",$S$66:$S$115)</f>
        <v>0</v>
      </c>
      <c r="T11" s="9" t="s">
        <v>2</v>
      </c>
      <c r="U11" s="31"/>
      <c r="V11" s="32"/>
      <c r="W11" s="32"/>
      <c r="X11" s="31"/>
      <c r="Y11" s="42"/>
      <c r="Z11" s="31"/>
      <c r="AA11" s="31"/>
      <c r="AB11" s="42"/>
      <c r="AC11" s="20"/>
      <c r="AD11" s="20"/>
      <c r="AE11" s="20"/>
      <c r="AF11" s="20"/>
      <c r="AG11" s="20"/>
    </row>
    <row r="12" spans="1:33" ht="16.5" customHeight="1" x14ac:dyDescent="0.3">
      <c r="A12" s="32"/>
      <c r="B12" s="32"/>
      <c r="C12" s="300"/>
      <c r="D12" s="298"/>
      <c r="E12" s="298"/>
      <c r="F12" s="299"/>
      <c r="G12" s="34"/>
      <c r="H12" s="218" t="s">
        <v>81</v>
      </c>
      <c r="I12" s="219"/>
      <c r="J12" s="220"/>
      <c r="K12" s="215">
        <f>SUMIF($H$66:$H$216,"非課税",$S$66:$S$216)</f>
        <v>0</v>
      </c>
      <c r="L12" s="215"/>
      <c r="M12" s="215"/>
      <c r="N12" s="194" t="s">
        <v>13</v>
      </c>
      <c r="O12" s="34"/>
      <c r="P12" s="253" t="s">
        <v>30</v>
      </c>
      <c r="Q12" s="254"/>
      <c r="R12" s="255"/>
      <c r="S12" s="41">
        <f>SUMIF($D$66:$D$115,"借損料",$S$66:$S$115)</f>
        <v>0</v>
      </c>
      <c r="T12" s="9" t="s">
        <v>2</v>
      </c>
      <c r="U12" s="31"/>
      <c r="V12" s="32"/>
      <c r="W12" s="32"/>
      <c r="X12" s="31"/>
      <c r="Y12" s="42"/>
      <c r="Z12" s="31"/>
      <c r="AA12" s="31"/>
      <c r="AB12" s="42"/>
      <c r="AC12" s="20"/>
      <c r="AD12" s="20"/>
      <c r="AE12" s="20"/>
      <c r="AF12" s="20"/>
      <c r="AG12" s="20"/>
    </row>
    <row r="13" spans="1:33" ht="16.5" customHeight="1" x14ac:dyDescent="0.3">
      <c r="A13" s="32"/>
      <c r="B13" s="32"/>
      <c r="C13" s="300"/>
      <c r="D13" s="298"/>
      <c r="E13" s="298"/>
      <c r="F13" s="299"/>
      <c r="G13" s="34"/>
      <c r="H13" s="221"/>
      <c r="I13" s="222"/>
      <c r="J13" s="223"/>
      <c r="K13" s="215"/>
      <c r="L13" s="215"/>
      <c r="M13" s="215"/>
      <c r="N13" s="230"/>
      <c r="O13" s="34"/>
      <c r="P13" s="253" t="s">
        <v>38</v>
      </c>
      <c r="Q13" s="254"/>
      <c r="R13" s="255"/>
      <c r="S13" s="41">
        <f>SUMIF($D$66:$D$115,"情報発信費",$S$66:$S$115)</f>
        <v>0</v>
      </c>
      <c r="T13" s="9" t="s">
        <v>2</v>
      </c>
      <c r="U13" s="31"/>
      <c r="V13" s="32"/>
      <c r="W13" s="32"/>
      <c r="X13" s="31"/>
      <c r="Y13" s="42"/>
      <c r="Z13" s="31"/>
      <c r="AA13" s="31"/>
      <c r="AB13" s="31"/>
      <c r="AC13" s="20"/>
      <c r="AD13" s="20"/>
      <c r="AE13" s="20"/>
      <c r="AF13" s="20"/>
      <c r="AG13" s="20"/>
    </row>
    <row r="14" spans="1:33" ht="16.5" customHeight="1" x14ac:dyDescent="0.3">
      <c r="A14" s="32"/>
      <c r="B14" s="32"/>
      <c r="C14" s="300"/>
      <c r="D14" s="298"/>
      <c r="E14" s="298"/>
      <c r="F14" s="299"/>
      <c r="G14" s="34"/>
      <c r="H14" s="218" t="s">
        <v>83</v>
      </c>
      <c r="I14" s="219"/>
      <c r="J14" s="220"/>
      <c r="K14" s="215">
        <f>SUM($W$56:$W$216)</f>
        <v>0</v>
      </c>
      <c r="L14" s="215"/>
      <c r="M14" s="215"/>
      <c r="N14" s="194" t="s">
        <v>13</v>
      </c>
      <c r="O14" s="34"/>
      <c r="P14" s="253" t="s">
        <v>31</v>
      </c>
      <c r="Q14" s="254"/>
      <c r="R14" s="255"/>
      <c r="S14" s="41">
        <f>SUMIF($D$66:$D$115,"印刷費",$S$66:$S$115)</f>
        <v>0</v>
      </c>
      <c r="T14" s="9" t="s">
        <v>2</v>
      </c>
      <c r="U14" s="31"/>
      <c r="V14" s="32"/>
      <c r="W14" s="32"/>
      <c r="X14" s="31"/>
      <c r="Y14" s="31"/>
      <c r="Z14" s="31"/>
      <c r="AA14" s="31"/>
      <c r="AB14" s="31"/>
      <c r="AC14" s="20"/>
      <c r="AD14" s="20"/>
      <c r="AE14" s="20"/>
      <c r="AF14" s="20"/>
      <c r="AG14" s="20"/>
    </row>
    <row r="15" spans="1:33" ht="16.5" customHeight="1" x14ac:dyDescent="0.3">
      <c r="A15" s="32"/>
      <c r="B15" s="32"/>
      <c r="C15" s="300"/>
      <c r="D15" s="298"/>
      <c r="E15" s="298"/>
      <c r="F15" s="299"/>
      <c r="G15" s="34"/>
      <c r="H15" s="221"/>
      <c r="I15" s="222"/>
      <c r="J15" s="223"/>
      <c r="K15" s="215"/>
      <c r="L15" s="215"/>
      <c r="M15" s="215"/>
      <c r="N15" s="230"/>
      <c r="O15" s="34"/>
      <c r="P15" s="253" t="s">
        <v>32</v>
      </c>
      <c r="Q15" s="254"/>
      <c r="R15" s="255"/>
      <c r="S15" s="41">
        <f>SUMIF($D$66:$D$115,"企画開発・実証費",$S$66:$S$115)</f>
        <v>0</v>
      </c>
      <c r="T15" s="9" t="s">
        <v>2</v>
      </c>
      <c r="U15" s="31"/>
      <c r="V15" s="32"/>
      <c r="W15" s="32"/>
      <c r="X15" s="31"/>
      <c r="Y15" s="31"/>
      <c r="Z15" s="31"/>
      <c r="AA15" s="31"/>
      <c r="AB15" s="31"/>
      <c r="AC15" s="20"/>
      <c r="AD15" s="20"/>
      <c r="AE15" s="20"/>
      <c r="AF15" s="20"/>
      <c r="AG15" s="20"/>
    </row>
    <row r="16" spans="1:33" ht="16.5" customHeight="1" x14ac:dyDescent="0.3">
      <c r="A16" s="32"/>
      <c r="B16" s="32"/>
      <c r="C16" s="300"/>
      <c r="D16" s="298"/>
      <c r="E16" s="298"/>
      <c r="F16" s="299"/>
      <c r="G16" s="34"/>
      <c r="H16" s="283" t="s">
        <v>82</v>
      </c>
      <c r="I16" s="284"/>
      <c r="J16" s="284"/>
      <c r="K16" s="188">
        <f>SUM($K$10:$M$15)</f>
        <v>0</v>
      </c>
      <c r="L16" s="189"/>
      <c r="M16" s="190"/>
      <c r="N16" s="194" t="s">
        <v>13</v>
      </c>
      <c r="O16" s="34"/>
      <c r="P16" s="253" t="s">
        <v>33</v>
      </c>
      <c r="Q16" s="254"/>
      <c r="R16" s="255"/>
      <c r="S16" s="41">
        <f>SUMIF($D$66:$D$115,"出展料",$S$66:$S$115)</f>
        <v>0</v>
      </c>
      <c r="T16" s="9" t="s">
        <v>2</v>
      </c>
      <c r="U16" s="31"/>
      <c r="V16" s="32"/>
      <c r="W16" s="32"/>
      <c r="X16" s="31"/>
      <c r="Y16" s="60"/>
      <c r="Z16" s="31"/>
      <c r="AA16" s="31"/>
      <c r="AB16" s="31"/>
      <c r="AC16" s="20"/>
      <c r="AD16" s="20"/>
      <c r="AE16" s="20"/>
      <c r="AF16" s="20"/>
      <c r="AG16" s="20"/>
    </row>
    <row r="17" spans="1:33" ht="17.399999999999999" customHeight="1" thickBot="1" x14ac:dyDescent="0.35">
      <c r="A17" s="32"/>
      <c r="B17" s="32"/>
      <c r="C17" s="300"/>
      <c r="D17" s="298"/>
      <c r="E17" s="298"/>
      <c r="F17" s="299"/>
      <c r="G17" s="34"/>
      <c r="H17" s="285"/>
      <c r="I17" s="286"/>
      <c r="J17" s="286"/>
      <c r="K17" s="191"/>
      <c r="L17" s="192"/>
      <c r="M17" s="193"/>
      <c r="N17" s="195"/>
      <c r="O17" s="34"/>
      <c r="P17" s="253" t="s">
        <v>34</v>
      </c>
      <c r="Q17" s="254"/>
      <c r="R17" s="255"/>
      <c r="S17" s="41">
        <f>SUMIF($D$66:$D$115,"出展旅費",$S$66:$S$115)</f>
        <v>0</v>
      </c>
      <c r="T17" s="9" t="s">
        <v>2</v>
      </c>
      <c r="U17" s="31"/>
      <c r="V17" s="32"/>
      <c r="W17" s="32"/>
      <c r="X17" s="31"/>
      <c r="Y17" s="31"/>
      <c r="Z17" s="31"/>
      <c r="AA17" s="31"/>
      <c r="AB17" s="31"/>
      <c r="AC17" s="20"/>
      <c r="AD17" s="20"/>
      <c r="AE17" s="20"/>
      <c r="AF17" s="20"/>
      <c r="AG17" s="20"/>
    </row>
    <row r="18" spans="1:33" ht="16.2" customHeight="1" thickBot="1" x14ac:dyDescent="0.35">
      <c r="A18" s="32"/>
      <c r="B18" s="32"/>
      <c r="C18" s="300"/>
      <c r="D18" s="298"/>
      <c r="E18" s="298"/>
      <c r="F18" s="299"/>
      <c r="G18" s="31"/>
      <c r="H18" s="31"/>
      <c r="I18" s="31"/>
      <c r="J18" s="31"/>
      <c r="K18" s="31"/>
      <c r="L18" s="31"/>
      <c r="M18" s="31"/>
      <c r="N18" s="31"/>
      <c r="O18" s="34"/>
      <c r="P18" s="253" t="s">
        <v>15</v>
      </c>
      <c r="Q18" s="254"/>
      <c r="R18" s="255"/>
      <c r="S18" s="46">
        <f>SUMIF($D$66:$D$115,"消耗品費",$S$66:$S$115)</f>
        <v>0</v>
      </c>
      <c r="T18" s="9" t="s">
        <v>2</v>
      </c>
      <c r="U18" s="31"/>
      <c r="V18" s="32"/>
      <c r="W18" s="32"/>
      <c r="X18" s="31"/>
      <c r="Y18" s="31"/>
      <c r="Z18" s="31"/>
      <c r="AA18" s="31"/>
      <c r="AB18" s="31"/>
      <c r="AC18" s="20"/>
      <c r="AD18" s="20"/>
      <c r="AE18" s="20"/>
      <c r="AF18" s="20"/>
      <c r="AG18" s="20"/>
    </row>
    <row r="19" spans="1:33" ht="16.8" customHeight="1" thickBot="1" x14ac:dyDescent="0.35">
      <c r="A19" s="32"/>
      <c r="B19" s="32"/>
      <c r="C19" s="300"/>
      <c r="D19" s="298"/>
      <c r="E19" s="298"/>
      <c r="F19" s="299"/>
      <c r="G19" s="34"/>
      <c r="H19" s="246" t="s">
        <v>87</v>
      </c>
      <c r="I19" s="247"/>
      <c r="J19" s="247"/>
      <c r="K19" s="247"/>
      <c r="L19" s="247"/>
      <c r="M19" s="247"/>
      <c r="N19" s="248"/>
      <c r="O19" s="34"/>
      <c r="P19" s="322" t="s">
        <v>35</v>
      </c>
      <c r="Q19" s="323"/>
      <c r="R19" s="324"/>
      <c r="S19" s="47">
        <f>SUMIF($D$66:$D$115,"その他諸経費",$S$66:$S$115)</f>
        <v>0</v>
      </c>
      <c r="T19" s="10" t="s">
        <v>2</v>
      </c>
      <c r="U19" s="31"/>
      <c r="V19" s="32"/>
      <c r="W19" s="32"/>
      <c r="X19" s="31"/>
      <c r="Y19" s="31"/>
      <c r="Z19" s="31"/>
      <c r="AA19" s="31"/>
      <c r="AB19" s="31"/>
      <c r="AC19" s="20"/>
      <c r="AD19" s="20"/>
      <c r="AE19" s="20"/>
      <c r="AF19" s="20"/>
      <c r="AG19" s="20"/>
    </row>
    <row r="20" spans="1:33" ht="16.5" customHeight="1" x14ac:dyDescent="0.3">
      <c r="A20" s="32"/>
      <c r="B20" s="32"/>
      <c r="C20" s="300"/>
      <c r="D20" s="298"/>
      <c r="E20" s="298"/>
      <c r="F20" s="299"/>
      <c r="G20" s="34"/>
      <c r="H20" s="210" t="s">
        <v>42</v>
      </c>
      <c r="I20" s="211"/>
      <c r="J20" s="211"/>
      <c r="K20" s="214" t="e">
        <f>SUM(#REF!)</f>
        <v>#REF!</v>
      </c>
      <c r="L20" s="214"/>
      <c r="M20" s="214"/>
      <c r="N20" s="216" t="s">
        <v>13</v>
      </c>
      <c r="O20" s="34"/>
      <c r="P20" s="31"/>
      <c r="Q20" s="31"/>
      <c r="R20" s="31"/>
      <c r="S20"/>
      <c r="T20"/>
      <c r="U20"/>
      <c r="V20" s="32"/>
      <c r="W20" s="32"/>
      <c r="X20" s="42"/>
      <c r="Y20" s="32"/>
      <c r="Z20" s="42"/>
      <c r="AA20" s="31"/>
      <c r="AB20" s="31"/>
      <c r="AC20" s="20"/>
      <c r="AD20" s="20"/>
      <c r="AE20" s="20"/>
      <c r="AF20" s="20"/>
      <c r="AG20" s="20"/>
    </row>
    <row r="21" spans="1:33" ht="16.5" customHeight="1" x14ac:dyDescent="0.3">
      <c r="A21" s="32"/>
      <c r="B21" s="32"/>
      <c r="C21" s="300"/>
      <c r="D21" s="298"/>
      <c r="E21" s="298"/>
      <c r="F21" s="299"/>
      <c r="G21" s="34"/>
      <c r="H21" s="212"/>
      <c r="I21" s="213"/>
      <c r="J21" s="213"/>
      <c r="K21" s="215"/>
      <c r="L21" s="215"/>
      <c r="M21" s="215"/>
      <c r="N21" s="217"/>
      <c r="O21" s="34"/>
      <c r="P21" s="31"/>
      <c r="Q21" s="31"/>
      <c r="R21" s="31"/>
      <c r="S21"/>
      <c r="T21"/>
      <c r="U21"/>
      <c r="V21"/>
      <c r="W21"/>
      <c r="X21" s="42"/>
      <c r="Y21" s="60"/>
      <c r="Z21" s="42"/>
      <c r="AA21" s="31"/>
      <c r="AB21" s="31"/>
      <c r="AC21" s="20"/>
      <c r="AD21" s="20"/>
      <c r="AE21" s="20"/>
      <c r="AF21" s="20"/>
      <c r="AG21" s="20"/>
    </row>
    <row r="22" spans="1:33" ht="16.5" customHeight="1" x14ac:dyDescent="0.3">
      <c r="A22" s="32"/>
      <c r="B22" s="32"/>
      <c r="C22" s="300"/>
      <c r="D22" s="298"/>
      <c r="E22" s="298"/>
      <c r="F22" s="299"/>
      <c r="G22" s="34"/>
      <c r="H22" s="43"/>
      <c r="I22" s="44"/>
      <c r="J22" s="44"/>
      <c r="K22" s="44"/>
      <c r="L22" s="44"/>
      <c r="M22" s="44"/>
      <c r="N22" s="45"/>
      <c r="O22" s="34"/>
      <c r="P22" s="31"/>
      <c r="Q22" s="31"/>
      <c r="R22" s="31"/>
      <c r="S22"/>
      <c r="T22"/>
      <c r="U22"/>
      <c r="V22"/>
      <c r="W22"/>
      <c r="X22" s="42"/>
      <c r="Y22" s="32"/>
      <c r="Z22" s="42"/>
      <c r="AA22" s="31"/>
      <c r="AB22" s="31"/>
      <c r="AC22" s="20"/>
      <c r="AD22" s="20"/>
      <c r="AE22" s="20"/>
      <c r="AF22" s="20"/>
      <c r="AG22" s="20"/>
    </row>
    <row r="23" spans="1:33" ht="16.5" customHeight="1" x14ac:dyDescent="0.3">
      <c r="A23" s="32"/>
      <c r="B23" s="32"/>
      <c r="C23" s="300"/>
      <c r="D23" s="298"/>
      <c r="E23" s="298"/>
      <c r="F23" s="299"/>
      <c r="G23" s="34"/>
      <c r="H23" s="212" t="s">
        <v>84</v>
      </c>
      <c r="I23" s="213"/>
      <c r="J23" s="213"/>
      <c r="K23" s="215" t="e">
        <f>SUM(#REF!)</f>
        <v>#REF!</v>
      </c>
      <c r="L23" s="215"/>
      <c r="M23" s="215"/>
      <c r="N23" s="217" t="s">
        <v>13</v>
      </c>
      <c r="O23" s="34"/>
      <c r="P23" s="31"/>
      <c r="Q23" s="31"/>
      <c r="R23" s="31"/>
      <c r="S23"/>
      <c r="T23"/>
      <c r="U23"/>
      <c r="V23"/>
      <c r="W23"/>
      <c r="X23" s="42"/>
      <c r="Y23" s="32"/>
      <c r="Z23" s="42"/>
      <c r="AA23" s="31"/>
      <c r="AB23" s="31"/>
      <c r="AC23" s="20"/>
      <c r="AD23" s="20"/>
      <c r="AE23" s="20"/>
      <c r="AF23" s="20"/>
      <c r="AG23" s="20"/>
    </row>
    <row r="24" spans="1:33" ht="16.5" customHeight="1" x14ac:dyDescent="0.3">
      <c r="A24" s="32"/>
      <c r="B24" s="32"/>
      <c r="C24" s="300"/>
      <c r="D24" s="298"/>
      <c r="E24" s="298"/>
      <c r="F24" s="299"/>
      <c r="G24" s="34"/>
      <c r="H24" s="212"/>
      <c r="I24" s="213"/>
      <c r="J24" s="213"/>
      <c r="K24" s="215"/>
      <c r="L24" s="215"/>
      <c r="M24" s="215"/>
      <c r="N24" s="217"/>
      <c r="O24" s="34"/>
      <c r="P24" s="31"/>
      <c r="Q24" s="31"/>
      <c r="R24" s="31"/>
      <c r="S24" s="31"/>
      <c r="T24" s="31"/>
      <c r="U24" s="31"/>
      <c r="V24" s="32"/>
      <c r="W24" s="32"/>
      <c r="X24" s="42"/>
      <c r="Y24" s="32"/>
      <c r="Z24" s="42"/>
      <c r="AA24" s="31"/>
      <c r="AB24" s="31"/>
      <c r="AC24" s="20"/>
      <c r="AD24" s="20"/>
      <c r="AE24" s="20"/>
      <c r="AF24" s="20"/>
      <c r="AG24" s="20"/>
    </row>
    <row r="25" spans="1:33" ht="16.5" customHeight="1" x14ac:dyDescent="0.3">
      <c r="A25" s="32"/>
      <c r="B25" s="32"/>
      <c r="C25" s="300"/>
      <c r="D25" s="298"/>
      <c r="E25" s="298"/>
      <c r="F25" s="299"/>
      <c r="G25" s="34"/>
      <c r="H25" s="212" t="s">
        <v>81</v>
      </c>
      <c r="I25" s="213"/>
      <c r="J25" s="213"/>
      <c r="K25" s="215" t="e">
        <f>SUM(#REF!)</f>
        <v>#REF!</v>
      </c>
      <c r="L25" s="215"/>
      <c r="M25" s="215"/>
      <c r="N25" s="217" t="s">
        <v>13</v>
      </c>
      <c r="O25" s="34"/>
      <c r="P25" s="31"/>
      <c r="Q25" s="31"/>
      <c r="R25" s="31"/>
      <c r="S25" s="31"/>
      <c r="T25" s="31"/>
      <c r="U25" s="31"/>
      <c r="V25" s="32"/>
      <c r="W25" s="32"/>
      <c r="X25" s="42"/>
      <c r="Y25" s="32"/>
      <c r="Z25" s="42"/>
      <c r="AA25" s="31"/>
      <c r="AB25" s="31"/>
      <c r="AC25" s="20"/>
      <c r="AD25" s="20"/>
      <c r="AE25" s="20"/>
      <c r="AF25" s="20"/>
      <c r="AG25" s="20"/>
    </row>
    <row r="26" spans="1:33" ht="16.5" customHeight="1" x14ac:dyDescent="0.3">
      <c r="A26" s="32"/>
      <c r="B26" s="32"/>
      <c r="C26" s="300"/>
      <c r="D26" s="298"/>
      <c r="E26" s="298"/>
      <c r="F26" s="299"/>
      <c r="G26" s="34"/>
      <c r="H26" s="212"/>
      <c r="I26" s="213"/>
      <c r="J26" s="213"/>
      <c r="K26" s="215"/>
      <c r="L26" s="215"/>
      <c r="M26" s="215"/>
      <c r="N26" s="217"/>
      <c r="O26" s="34"/>
      <c r="P26" s="31"/>
      <c r="Q26" s="31"/>
      <c r="R26" s="31"/>
      <c r="S26" s="31"/>
      <c r="T26" s="31"/>
      <c r="U26" s="31"/>
      <c r="V26" s="32"/>
      <c r="W26" s="32"/>
      <c r="X26" s="42"/>
      <c r="Y26" s="32"/>
      <c r="Z26" s="42"/>
      <c r="AA26" s="31"/>
      <c r="AB26" s="31"/>
      <c r="AC26" s="20"/>
      <c r="AD26" s="20"/>
      <c r="AE26" s="20"/>
      <c r="AF26" s="20"/>
      <c r="AG26" s="20"/>
    </row>
    <row r="27" spans="1:33" ht="16.5" customHeight="1" x14ac:dyDescent="0.3">
      <c r="A27" s="32"/>
      <c r="B27" s="32"/>
      <c r="C27" s="300"/>
      <c r="D27" s="298"/>
      <c r="E27" s="298"/>
      <c r="F27" s="299"/>
      <c r="G27" s="34"/>
      <c r="H27" s="212" t="s">
        <v>85</v>
      </c>
      <c r="I27" s="213"/>
      <c r="J27" s="213"/>
      <c r="K27" s="215" t="e">
        <f>SUM(#REF!)</f>
        <v>#REF!</v>
      </c>
      <c r="L27" s="215"/>
      <c r="M27" s="215"/>
      <c r="N27" s="217" t="s">
        <v>13</v>
      </c>
      <c r="O27" s="34"/>
      <c r="P27" s="31"/>
      <c r="Q27" s="31"/>
      <c r="R27" s="31"/>
      <c r="S27" s="31"/>
      <c r="T27" s="31"/>
      <c r="U27" s="31"/>
      <c r="V27" s="32"/>
      <c r="W27" s="32"/>
      <c r="X27" s="31"/>
      <c r="Y27" s="32"/>
      <c r="Z27" s="31"/>
      <c r="AA27" s="31"/>
      <c r="AB27" s="31"/>
      <c r="AC27" s="20"/>
      <c r="AD27" s="20"/>
      <c r="AE27" s="20"/>
      <c r="AF27" s="20"/>
      <c r="AG27" s="20"/>
    </row>
    <row r="28" spans="1:33" ht="16.5" customHeight="1" x14ac:dyDescent="0.3">
      <c r="A28" s="32"/>
      <c r="B28" s="32"/>
      <c r="C28" s="300"/>
      <c r="D28" s="298"/>
      <c r="E28" s="298"/>
      <c r="F28" s="299"/>
      <c r="G28" s="34"/>
      <c r="H28" s="212"/>
      <c r="I28" s="213"/>
      <c r="J28" s="213"/>
      <c r="K28" s="215"/>
      <c r="L28" s="215"/>
      <c r="M28" s="215"/>
      <c r="N28" s="217"/>
      <c r="O28" s="34"/>
      <c r="P28" s="31"/>
      <c r="Q28" s="31"/>
      <c r="R28" s="31"/>
      <c r="S28" s="31"/>
      <c r="T28" s="31"/>
      <c r="U28" s="31"/>
      <c r="V28" s="32"/>
      <c r="W28" s="32"/>
      <c r="X28" s="31"/>
      <c r="Y28" s="32"/>
      <c r="Z28" s="31"/>
      <c r="AA28" s="31"/>
      <c r="AB28" s="31"/>
      <c r="AC28" s="20"/>
      <c r="AD28" s="20"/>
      <c r="AE28" s="20"/>
      <c r="AF28" s="20"/>
      <c r="AG28" s="20"/>
    </row>
    <row r="29" spans="1:33" ht="16.5" customHeight="1" x14ac:dyDescent="0.3">
      <c r="A29" s="32"/>
      <c r="B29" s="32"/>
      <c r="C29" s="300"/>
      <c r="D29" s="298"/>
      <c r="E29" s="298"/>
      <c r="F29" s="299"/>
      <c r="G29" s="34"/>
      <c r="H29" s="283" t="s">
        <v>82</v>
      </c>
      <c r="I29" s="284"/>
      <c r="J29" s="284"/>
      <c r="K29" s="287" t="e">
        <f>SUM(#REF!)</f>
        <v>#REF!</v>
      </c>
      <c r="L29" s="287"/>
      <c r="M29" s="287"/>
      <c r="N29" s="217" t="s">
        <v>13</v>
      </c>
      <c r="O29" s="34"/>
      <c r="P29" s="31"/>
      <c r="Q29" s="31"/>
      <c r="R29" s="31"/>
      <c r="S29" s="31"/>
      <c r="T29" s="31"/>
      <c r="U29" s="31"/>
      <c r="V29" s="32"/>
      <c r="W29" s="32"/>
      <c r="X29" s="31"/>
      <c r="Y29" s="31"/>
      <c r="Z29" s="31"/>
      <c r="AA29" s="31"/>
      <c r="AB29" s="31"/>
      <c r="AC29" s="20"/>
      <c r="AD29" s="20"/>
      <c r="AE29" s="20"/>
      <c r="AF29" s="20"/>
      <c r="AG29" s="20"/>
    </row>
    <row r="30" spans="1:33" ht="21" customHeight="1" thickBot="1" x14ac:dyDescent="0.35">
      <c r="A30" s="32"/>
      <c r="B30" s="32"/>
      <c r="C30" s="300"/>
      <c r="D30" s="298"/>
      <c r="E30" s="298"/>
      <c r="F30" s="299"/>
      <c r="G30" s="34"/>
      <c r="H30" s="285"/>
      <c r="I30" s="286"/>
      <c r="J30" s="286"/>
      <c r="K30" s="288"/>
      <c r="L30" s="288"/>
      <c r="M30" s="288"/>
      <c r="N30" s="278"/>
      <c r="O30" s="34"/>
      <c r="P30" s="31"/>
      <c r="Q30" s="31"/>
      <c r="R30" s="31"/>
      <c r="S30" s="31"/>
      <c r="T30" s="31"/>
      <c r="U30" s="31"/>
      <c r="V30" s="32"/>
      <c r="W30" s="32"/>
      <c r="X30" s="31"/>
      <c r="Y30" s="31"/>
      <c r="Z30" s="31"/>
      <c r="AA30" s="31"/>
      <c r="AB30" s="31"/>
      <c r="AC30" s="20"/>
      <c r="AD30" s="20"/>
      <c r="AE30" s="20"/>
      <c r="AF30" s="20"/>
      <c r="AG30" s="20"/>
    </row>
    <row r="31" spans="1:33" ht="21" customHeight="1" thickBot="1" x14ac:dyDescent="0.35">
      <c r="A31" s="32"/>
      <c r="B31" s="32"/>
      <c r="C31" s="300"/>
      <c r="D31" s="298"/>
      <c r="E31" s="298"/>
      <c r="F31" s="299"/>
      <c r="G31" s="34"/>
      <c r="H31" s="48"/>
      <c r="I31" s="48"/>
      <c r="J31" s="48"/>
      <c r="K31" s="49"/>
      <c r="L31" s="49"/>
      <c r="M31" s="49"/>
      <c r="N31" s="50"/>
      <c r="O31" s="34"/>
      <c r="P31" s="31"/>
      <c r="Q31" s="31"/>
      <c r="R31" s="31"/>
      <c r="S31" s="31"/>
      <c r="T31" s="31"/>
      <c r="U31" s="31"/>
      <c r="V31" s="32"/>
      <c r="W31" s="32"/>
      <c r="X31" s="31"/>
      <c r="Y31" s="31"/>
      <c r="Z31" s="31"/>
      <c r="AA31" s="31"/>
      <c r="AB31" s="31"/>
      <c r="AC31" s="20"/>
      <c r="AD31" s="20"/>
      <c r="AE31" s="20"/>
      <c r="AF31" s="20"/>
      <c r="AG31" s="20"/>
    </row>
    <row r="32" spans="1:33" ht="21" customHeight="1" thickBot="1" x14ac:dyDescent="0.35">
      <c r="A32" s="32"/>
      <c r="B32" s="32"/>
      <c r="C32" s="300"/>
      <c r="D32" s="298"/>
      <c r="E32" s="298"/>
      <c r="F32" s="299"/>
      <c r="G32" s="34"/>
      <c r="H32" s="207" t="s">
        <v>121</v>
      </c>
      <c r="I32" s="208"/>
      <c r="J32" s="208"/>
      <c r="K32" s="208"/>
      <c r="L32" s="208"/>
      <c r="M32" s="208"/>
      <c r="N32" s="209"/>
      <c r="O32" s="34"/>
      <c r="P32" s="31"/>
      <c r="Q32" s="31"/>
      <c r="R32" s="31"/>
      <c r="S32" s="31"/>
      <c r="T32" s="31"/>
      <c r="U32" s="31"/>
      <c r="V32" s="32"/>
      <c r="W32" s="32"/>
      <c r="X32" s="31"/>
      <c r="Y32" s="31"/>
      <c r="Z32" s="31"/>
      <c r="AA32" s="31"/>
      <c r="AB32" s="31"/>
      <c r="AC32" s="20"/>
      <c r="AD32" s="20"/>
      <c r="AE32" s="20"/>
      <c r="AF32" s="20"/>
      <c r="AG32" s="20"/>
    </row>
    <row r="33" spans="1:33" ht="16.2" customHeight="1" x14ac:dyDescent="0.3">
      <c r="A33" s="32"/>
      <c r="B33" s="32"/>
      <c r="C33" s="300"/>
      <c r="D33" s="298"/>
      <c r="E33" s="298"/>
      <c r="F33" s="299"/>
      <c r="G33" s="34"/>
      <c r="H33" s="210" t="s">
        <v>41</v>
      </c>
      <c r="I33" s="211"/>
      <c r="J33" s="211"/>
      <c r="K33" s="214" t="e">
        <f>SUM(#REF!)</f>
        <v>#REF!</v>
      </c>
      <c r="L33" s="214"/>
      <c r="M33" s="214"/>
      <c r="N33" s="216" t="s">
        <v>122</v>
      </c>
      <c r="O33" s="34"/>
      <c r="P33" s="31"/>
      <c r="Q33" s="31"/>
      <c r="R33" s="31"/>
      <c r="S33" s="31"/>
      <c r="T33" s="31"/>
      <c r="U33" s="31"/>
      <c r="V33" s="32"/>
      <c r="W33" s="32"/>
      <c r="X33" s="31"/>
      <c r="Y33" s="31"/>
      <c r="Z33" s="31"/>
      <c r="AA33" s="31"/>
      <c r="AB33" s="31"/>
      <c r="AC33" s="20"/>
      <c r="AD33" s="20"/>
      <c r="AE33" s="20"/>
      <c r="AF33" s="20"/>
      <c r="AG33" s="20"/>
    </row>
    <row r="34" spans="1:33" ht="15" customHeight="1" x14ac:dyDescent="0.3">
      <c r="A34" s="32"/>
      <c r="B34" s="32"/>
      <c r="C34" s="300"/>
      <c r="D34" s="298"/>
      <c r="E34" s="298"/>
      <c r="F34" s="299"/>
      <c r="G34" s="34"/>
      <c r="H34" s="212"/>
      <c r="I34" s="213"/>
      <c r="J34" s="213"/>
      <c r="K34" s="215"/>
      <c r="L34" s="215"/>
      <c r="M34" s="215"/>
      <c r="N34" s="217"/>
      <c r="O34" s="34"/>
      <c r="P34" s="31"/>
      <c r="Q34" s="31"/>
      <c r="R34" s="31"/>
      <c r="S34" s="31"/>
      <c r="T34" s="31"/>
      <c r="U34" s="31"/>
      <c r="V34" s="32"/>
      <c r="W34" s="32"/>
      <c r="X34" s="31"/>
      <c r="Y34" s="31"/>
      <c r="Z34" s="31"/>
      <c r="AA34" s="31"/>
      <c r="AB34" s="31"/>
      <c r="AC34" s="20"/>
      <c r="AD34" s="20"/>
      <c r="AE34" s="20"/>
      <c r="AF34" s="20"/>
      <c r="AG34" s="20"/>
    </row>
    <row r="35" spans="1:33" ht="10.8" customHeight="1" x14ac:dyDescent="0.3">
      <c r="A35" s="32"/>
      <c r="B35" s="32"/>
      <c r="C35" s="300"/>
      <c r="D35" s="298"/>
      <c r="E35" s="298"/>
      <c r="F35" s="299"/>
      <c r="G35" s="34"/>
      <c r="H35" s="43"/>
      <c r="I35" s="44"/>
      <c r="J35" s="44"/>
      <c r="K35" s="44"/>
      <c r="L35" s="44"/>
      <c r="M35" s="44"/>
      <c r="N35" s="45"/>
      <c r="O35" s="34"/>
      <c r="P35" s="31"/>
      <c r="Q35" s="31"/>
      <c r="R35" s="31"/>
      <c r="S35" s="31"/>
      <c r="T35" s="31"/>
      <c r="U35" s="31"/>
      <c r="V35" s="32"/>
      <c r="W35" s="32"/>
      <c r="X35" s="31"/>
      <c r="Y35" s="31"/>
      <c r="Z35" s="31"/>
      <c r="AA35" s="31"/>
      <c r="AB35" s="31"/>
      <c r="AC35" s="20"/>
      <c r="AD35" s="20"/>
      <c r="AE35" s="20"/>
      <c r="AF35" s="20"/>
      <c r="AG35" s="20"/>
    </row>
    <row r="36" spans="1:33" ht="10.199999999999999" customHeight="1" x14ac:dyDescent="0.3">
      <c r="A36" s="32"/>
      <c r="B36" s="32"/>
      <c r="C36" s="300"/>
      <c r="D36" s="298"/>
      <c r="E36" s="298"/>
      <c r="F36" s="299"/>
      <c r="G36" s="34"/>
      <c r="H36" s="218" t="s">
        <v>123</v>
      </c>
      <c r="I36" s="219"/>
      <c r="J36" s="220"/>
      <c r="K36" s="224" t="e">
        <f>SUM(#REF!)</f>
        <v>#REF!</v>
      </c>
      <c r="L36" s="225"/>
      <c r="M36" s="226"/>
      <c r="N36" s="194" t="s">
        <v>124</v>
      </c>
      <c r="O36" s="34"/>
      <c r="P36" s="31"/>
      <c r="Q36" s="31"/>
      <c r="R36" s="31"/>
      <c r="S36" s="31"/>
      <c r="T36" s="31"/>
      <c r="U36" s="31"/>
      <c r="V36" s="32"/>
      <c r="W36" s="32"/>
      <c r="X36" s="31"/>
      <c r="Y36" s="31"/>
      <c r="Z36" s="31"/>
      <c r="AA36" s="31"/>
      <c r="AB36" s="31"/>
      <c r="AC36" s="20"/>
      <c r="AD36" s="20"/>
      <c r="AE36" s="20"/>
      <c r="AF36" s="20"/>
      <c r="AG36" s="20"/>
    </row>
    <row r="37" spans="1:33" ht="21" customHeight="1" x14ac:dyDescent="0.3">
      <c r="A37" s="32"/>
      <c r="B37" s="32"/>
      <c r="C37" s="300"/>
      <c r="D37" s="298"/>
      <c r="E37" s="298"/>
      <c r="F37" s="299"/>
      <c r="G37" s="34"/>
      <c r="H37" s="221"/>
      <c r="I37" s="222"/>
      <c r="J37" s="223"/>
      <c r="K37" s="227"/>
      <c r="L37" s="228"/>
      <c r="M37" s="229"/>
      <c r="N37" s="230"/>
      <c r="O37" s="34"/>
      <c r="P37" s="31"/>
      <c r="Q37" s="31"/>
      <c r="R37" s="31"/>
      <c r="S37" s="31"/>
      <c r="T37" s="31"/>
      <c r="U37" s="31"/>
      <c r="V37" s="32"/>
      <c r="W37" s="32"/>
      <c r="X37" s="31"/>
      <c r="Y37" s="31"/>
      <c r="Z37" s="31"/>
      <c r="AA37" s="31"/>
      <c r="AB37" s="31"/>
      <c r="AC37" s="20"/>
      <c r="AD37" s="20"/>
      <c r="AE37" s="20"/>
      <c r="AF37" s="20"/>
      <c r="AG37" s="20"/>
    </row>
    <row r="38" spans="1:33" ht="21" customHeight="1" x14ac:dyDescent="0.3">
      <c r="A38" s="32"/>
      <c r="B38" s="32"/>
      <c r="C38" s="300"/>
      <c r="D38" s="298"/>
      <c r="E38" s="298"/>
      <c r="F38" s="299"/>
      <c r="G38" s="34"/>
      <c r="H38" s="218" t="s">
        <v>81</v>
      </c>
      <c r="I38" s="219"/>
      <c r="J38" s="220"/>
      <c r="K38" s="224" t="e">
        <f>SUM(#REF!)</f>
        <v>#REF!</v>
      </c>
      <c r="L38" s="225"/>
      <c r="M38" s="226"/>
      <c r="N38" s="194" t="s">
        <v>125</v>
      </c>
      <c r="O38" s="34"/>
      <c r="P38" s="31"/>
      <c r="Q38" s="31"/>
      <c r="R38" s="31"/>
      <c r="S38" s="31"/>
      <c r="T38" s="31"/>
      <c r="U38" s="31"/>
      <c r="V38" s="32"/>
      <c r="W38" s="32"/>
      <c r="X38" s="31"/>
      <c r="Y38" s="31"/>
      <c r="Z38" s="31"/>
      <c r="AA38" s="31"/>
      <c r="AB38" s="31"/>
      <c r="AC38" s="20"/>
      <c r="AD38" s="20"/>
      <c r="AE38" s="20"/>
      <c r="AF38" s="20"/>
      <c r="AG38" s="20"/>
    </row>
    <row r="39" spans="1:33" ht="21" customHeight="1" x14ac:dyDescent="0.3">
      <c r="A39" s="32"/>
      <c r="B39" s="32"/>
      <c r="C39" s="300"/>
      <c r="D39" s="298"/>
      <c r="E39" s="298"/>
      <c r="F39" s="299"/>
      <c r="G39" s="34"/>
      <c r="H39" s="221"/>
      <c r="I39" s="222"/>
      <c r="J39" s="223"/>
      <c r="K39" s="227"/>
      <c r="L39" s="228"/>
      <c r="M39" s="229"/>
      <c r="N39" s="230"/>
      <c r="O39" s="34"/>
      <c r="P39" s="31"/>
      <c r="Q39" s="31"/>
      <c r="R39" s="31"/>
      <c r="S39" s="31"/>
      <c r="T39" s="31"/>
      <c r="U39" s="31"/>
      <c r="V39" s="32"/>
      <c r="W39" s="32"/>
      <c r="X39" s="31"/>
      <c r="Y39" s="31"/>
      <c r="Z39" s="31"/>
      <c r="AA39" s="31"/>
      <c r="AB39" s="31"/>
      <c r="AC39" s="20"/>
      <c r="AD39" s="20"/>
      <c r="AE39" s="20"/>
      <c r="AF39" s="20"/>
      <c r="AG39" s="20"/>
    </row>
    <row r="40" spans="1:33" ht="21" customHeight="1" x14ac:dyDescent="0.3">
      <c r="A40" s="32"/>
      <c r="B40" s="32"/>
      <c r="C40" s="300"/>
      <c r="D40" s="298"/>
      <c r="E40" s="298"/>
      <c r="F40" s="299"/>
      <c r="G40" s="34"/>
      <c r="H40" s="218" t="s">
        <v>126</v>
      </c>
      <c r="I40" s="219"/>
      <c r="J40" s="220"/>
      <c r="K40" s="224" t="e">
        <f>SUM(#REF!)</f>
        <v>#REF!</v>
      </c>
      <c r="L40" s="225"/>
      <c r="M40" s="226"/>
      <c r="N40" s="194" t="s">
        <v>125</v>
      </c>
      <c r="O40" s="34"/>
      <c r="P40" s="31"/>
      <c r="Q40" s="31"/>
      <c r="R40" s="31"/>
      <c r="S40" s="31"/>
      <c r="T40" s="31"/>
      <c r="U40" s="31"/>
      <c r="V40" s="32"/>
      <c r="W40" s="32"/>
      <c r="X40" s="31"/>
      <c r="Y40" s="31"/>
      <c r="Z40" s="31"/>
      <c r="AA40" s="31"/>
      <c r="AB40" s="31"/>
      <c r="AC40" s="20"/>
      <c r="AD40" s="20"/>
      <c r="AE40" s="20"/>
      <c r="AF40" s="20"/>
      <c r="AG40" s="20"/>
    </row>
    <row r="41" spans="1:33" ht="21" customHeight="1" x14ac:dyDescent="0.3">
      <c r="A41" s="32"/>
      <c r="B41" s="32"/>
      <c r="C41" s="300"/>
      <c r="D41" s="298"/>
      <c r="E41" s="298"/>
      <c r="F41" s="299"/>
      <c r="G41" s="34"/>
      <c r="H41" s="221"/>
      <c r="I41" s="222"/>
      <c r="J41" s="223"/>
      <c r="K41" s="227"/>
      <c r="L41" s="228"/>
      <c r="M41" s="229"/>
      <c r="N41" s="230"/>
      <c r="O41" s="34"/>
      <c r="P41" s="31"/>
      <c r="Q41" s="31"/>
      <c r="R41" s="31"/>
      <c r="S41" s="31"/>
      <c r="T41" s="31"/>
      <c r="U41" s="31"/>
      <c r="V41" s="32"/>
      <c r="W41" s="32"/>
      <c r="X41" s="31"/>
      <c r="Y41" s="31"/>
      <c r="Z41" s="31"/>
      <c r="AA41" s="31"/>
      <c r="AB41" s="31"/>
      <c r="AC41" s="20"/>
      <c r="AD41" s="20"/>
      <c r="AE41" s="20"/>
      <c r="AF41" s="20"/>
      <c r="AG41" s="20"/>
    </row>
    <row r="42" spans="1:33" ht="21" customHeight="1" x14ac:dyDescent="0.3">
      <c r="A42" s="32"/>
      <c r="B42" s="32"/>
      <c r="C42" s="300"/>
      <c r="D42" s="298"/>
      <c r="E42" s="298"/>
      <c r="F42" s="299"/>
      <c r="G42" s="34"/>
      <c r="H42" s="182" t="s">
        <v>82</v>
      </c>
      <c r="I42" s="183"/>
      <c r="J42" s="184"/>
      <c r="K42" s="188" t="e">
        <f>SUM($K$36:$M$41)</f>
        <v>#REF!</v>
      </c>
      <c r="L42" s="189"/>
      <c r="M42" s="190"/>
      <c r="N42" s="194" t="s">
        <v>125</v>
      </c>
      <c r="O42" s="34"/>
      <c r="P42" s="31"/>
      <c r="Q42" s="31"/>
      <c r="R42" s="31"/>
      <c r="S42" s="31"/>
      <c r="T42" s="31"/>
      <c r="U42" s="31"/>
      <c r="V42" s="32"/>
      <c r="W42" s="32"/>
      <c r="X42" s="31"/>
      <c r="Y42" s="31"/>
      <c r="Z42" s="31"/>
      <c r="AA42" s="31"/>
      <c r="AB42" s="31"/>
      <c r="AC42" s="20"/>
      <c r="AD42" s="20"/>
      <c r="AE42" s="20"/>
      <c r="AF42" s="20"/>
      <c r="AG42" s="20"/>
    </row>
    <row r="43" spans="1:33" ht="15" customHeight="1" thickBot="1" x14ac:dyDescent="0.35">
      <c r="A43" s="32"/>
      <c r="B43" s="32"/>
      <c r="C43" s="300"/>
      <c r="D43" s="298"/>
      <c r="E43" s="298"/>
      <c r="F43" s="299"/>
      <c r="G43" s="34"/>
      <c r="H43" s="185"/>
      <c r="I43" s="186"/>
      <c r="J43" s="187"/>
      <c r="K43" s="191"/>
      <c r="L43" s="192"/>
      <c r="M43" s="193"/>
      <c r="N43" s="195"/>
      <c r="O43" s="34"/>
      <c r="P43" s="31"/>
      <c r="Q43" s="31"/>
      <c r="R43" s="31"/>
      <c r="S43" s="31"/>
      <c r="T43" s="31"/>
      <c r="U43" s="31"/>
      <c r="V43" s="32"/>
      <c r="W43" s="32"/>
      <c r="X43" s="31"/>
      <c r="Y43" s="31"/>
      <c r="Z43" s="31"/>
      <c r="AA43" s="31"/>
      <c r="AB43" s="31"/>
      <c r="AC43" s="20"/>
      <c r="AD43" s="20"/>
      <c r="AE43" s="20"/>
      <c r="AF43" s="20"/>
      <c r="AG43" s="20"/>
    </row>
    <row r="44" spans="1:33" ht="21" customHeight="1" x14ac:dyDescent="0.3">
      <c r="A44" s="32"/>
      <c r="B44" s="32"/>
      <c r="C44" s="300"/>
      <c r="D44" s="298"/>
      <c r="E44" s="298"/>
      <c r="F44" s="299"/>
      <c r="G44" s="34"/>
      <c r="H44" s="48"/>
      <c r="I44" s="48"/>
      <c r="J44" s="48"/>
      <c r="K44" s="49"/>
      <c r="L44" s="49"/>
      <c r="M44" s="49"/>
      <c r="N44" s="50"/>
      <c r="O44" s="34"/>
      <c r="P44" s="31"/>
      <c r="Q44" s="31"/>
      <c r="R44" s="31"/>
      <c r="S44" s="31"/>
      <c r="T44" s="31"/>
      <c r="U44" s="31"/>
      <c r="V44" s="32"/>
      <c r="W44" s="32"/>
      <c r="X44" s="31"/>
      <c r="Y44" s="31"/>
      <c r="Z44" s="31"/>
      <c r="AA44" s="31"/>
      <c r="AB44" s="31"/>
      <c r="AC44" s="20"/>
      <c r="AD44" s="20"/>
      <c r="AE44" s="20"/>
      <c r="AF44" s="20"/>
      <c r="AG44" s="20"/>
    </row>
    <row r="45" spans="1:33" ht="16.5" customHeight="1" thickBot="1" x14ac:dyDescent="0.35">
      <c r="A45" s="32"/>
      <c r="B45" s="32"/>
      <c r="C45" s="300"/>
      <c r="D45" s="298"/>
      <c r="E45" s="298"/>
      <c r="F45" s="299"/>
      <c r="G45" s="34"/>
      <c r="H45" s="31"/>
      <c r="I45" s="31"/>
      <c r="J45" s="31"/>
      <c r="K45" s="31"/>
      <c r="L45" s="31"/>
      <c r="M45" s="31"/>
      <c r="N45" s="31"/>
      <c r="O45" s="34"/>
      <c r="P45" s="31"/>
      <c r="Q45" s="31"/>
      <c r="R45" s="31"/>
      <c r="S45" s="31"/>
      <c r="T45" s="31"/>
      <c r="U45" s="31"/>
      <c r="V45" s="32"/>
      <c r="W45" s="32"/>
      <c r="X45" s="31"/>
      <c r="Y45" s="31"/>
      <c r="Z45" s="31"/>
      <c r="AA45" s="31"/>
      <c r="AB45" s="31"/>
      <c r="AC45" s="20"/>
      <c r="AD45" s="20"/>
      <c r="AE45" s="20"/>
      <c r="AF45" s="20"/>
      <c r="AG45" s="20"/>
    </row>
    <row r="46" spans="1:33" ht="24" customHeight="1" x14ac:dyDescent="0.3">
      <c r="A46" s="32"/>
      <c r="B46" s="32"/>
      <c r="C46" s="300"/>
      <c r="D46" s="298"/>
      <c r="E46" s="298"/>
      <c r="F46" s="299"/>
      <c r="G46" s="34"/>
      <c r="H46" s="279" t="s">
        <v>111</v>
      </c>
      <c r="I46" s="280"/>
      <c r="J46" s="280"/>
      <c r="K46" s="214" t="e">
        <f>IF(AND($J$4="非課税"),$K$7+$K$20,$K$16+$K$29)</f>
        <v>#REF!</v>
      </c>
      <c r="L46" s="214"/>
      <c r="M46" s="214"/>
      <c r="N46" s="216" t="s">
        <v>2</v>
      </c>
      <c r="O46" s="31"/>
      <c r="P46" s="31"/>
      <c r="Q46" s="31"/>
      <c r="R46" s="31"/>
      <c r="S46" s="31"/>
      <c r="T46" s="31"/>
      <c r="U46" s="31"/>
      <c r="V46" s="31"/>
      <c r="W46" s="31"/>
      <c r="X46" s="31"/>
      <c r="Y46" s="31"/>
      <c r="Z46" s="31"/>
      <c r="AA46" s="31"/>
      <c r="AB46" s="31"/>
      <c r="AC46" s="20"/>
      <c r="AD46" s="20"/>
      <c r="AE46" s="20"/>
      <c r="AF46" s="20"/>
      <c r="AG46" s="20"/>
    </row>
    <row r="47" spans="1:33" ht="16.8" customHeight="1" x14ac:dyDescent="0.3">
      <c r="A47" s="32"/>
      <c r="B47" s="32"/>
      <c r="C47" s="300"/>
      <c r="D47" s="298"/>
      <c r="E47" s="298"/>
      <c r="F47" s="299"/>
      <c r="G47" s="34"/>
      <c r="H47" s="281"/>
      <c r="I47" s="282"/>
      <c r="J47" s="282"/>
      <c r="K47" s="215"/>
      <c r="L47" s="215"/>
      <c r="M47" s="215"/>
      <c r="N47" s="217"/>
      <c r="O47" s="31"/>
      <c r="P47" s="31"/>
      <c r="Q47" s="31"/>
      <c r="R47" s="31"/>
      <c r="S47" s="31"/>
      <c r="T47" s="31"/>
      <c r="U47" s="31"/>
      <c r="V47" s="31"/>
      <c r="W47" s="31"/>
      <c r="X47" s="31"/>
      <c r="Y47" s="31"/>
      <c r="Z47" s="31"/>
      <c r="AA47" s="31"/>
      <c r="AB47" s="31"/>
      <c r="AC47" s="20"/>
      <c r="AD47" s="20"/>
      <c r="AE47" s="20"/>
      <c r="AF47" s="20"/>
      <c r="AG47" s="20"/>
    </row>
    <row r="48" spans="1:33" ht="16.5" customHeight="1" x14ac:dyDescent="0.3">
      <c r="A48" s="32"/>
      <c r="B48" s="32"/>
      <c r="C48" s="300"/>
      <c r="D48" s="298"/>
      <c r="E48" s="298"/>
      <c r="F48" s="299"/>
      <c r="G48" s="34"/>
      <c r="H48" s="212" t="s">
        <v>27</v>
      </c>
      <c r="I48" s="213"/>
      <c r="J48" s="213"/>
      <c r="K48" s="215" t="e">
        <f>(($K$7-$K$12)-($K$10+$K$14))+(($K$20-$K$25)-($K$23+$K$27))</f>
        <v>#REF!</v>
      </c>
      <c r="L48" s="215"/>
      <c r="M48" s="215"/>
      <c r="N48" s="217" t="s">
        <v>2</v>
      </c>
      <c r="O48" s="31"/>
      <c r="P48" s="31"/>
      <c r="Q48" s="31"/>
      <c r="R48" s="31"/>
      <c r="S48" s="31"/>
      <c r="T48" s="31"/>
      <c r="U48" s="31"/>
      <c r="V48" s="31"/>
      <c r="W48" s="31"/>
      <c r="X48" s="31"/>
      <c r="Y48" s="31"/>
      <c r="Z48" s="31"/>
      <c r="AA48" s="31"/>
      <c r="AB48" s="31"/>
      <c r="AC48" s="20"/>
      <c r="AD48" s="20"/>
      <c r="AE48" s="20"/>
      <c r="AF48" s="20"/>
      <c r="AG48" s="20"/>
    </row>
    <row r="49" spans="1:33" ht="16.5" customHeight="1" x14ac:dyDescent="0.3">
      <c r="A49" s="32"/>
      <c r="B49" s="32"/>
      <c r="C49" s="300"/>
      <c r="D49" s="298"/>
      <c r="E49" s="298"/>
      <c r="F49" s="299"/>
      <c r="G49" s="34"/>
      <c r="H49" s="212"/>
      <c r="I49" s="213"/>
      <c r="J49" s="213"/>
      <c r="K49" s="215"/>
      <c r="L49" s="215"/>
      <c r="M49" s="215"/>
      <c r="N49" s="217"/>
      <c r="O49" s="31"/>
      <c r="P49" s="31"/>
      <c r="Q49" s="31"/>
      <c r="R49" s="31"/>
      <c r="S49" s="31"/>
      <c r="T49" s="31"/>
      <c r="U49" s="31"/>
      <c r="V49" s="32"/>
      <c r="W49" s="32"/>
      <c r="X49" s="31"/>
      <c r="Y49" s="31"/>
      <c r="Z49" s="31"/>
      <c r="AA49" s="31"/>
      <c r="AB49" s="31"/>
      <c r="AC49" s="20"/>
      <c r="AD49" s="20"/>
      <c r="AE49" s="20"/>
      <c r="AF49" s="20"/>
      <c r="AG49" s="20"/>
    </row>
    <row r="50" spans="1:33" ht="16.5" customHeight="1" x14ac:dyDescent="0.3">
      <c r="A50" s="32"/>
      <c r="B50" s="32"/>
      <c r="C50" s="300"/>
      <c r="D50" s="298"/>
      <c r="E50" s="298"/>
      <c r="F50" s="299"/>
      <c r="G50" s="34"/>
      <c r="H50" s="307" t="s">
        <v>116</v>
      </c>
      <c r="I50" s="308"/>
      <c r="J50" s="308"/>
      <c r="K50" s="311">
        <f>IF(AND($J$4="非課税"),$K$7,$K$16)</f>
        <v>0</v>
      </c>
      <c r="L50" s="312"/>
      <c r="M50" s="313"/>
      <c r="N50" s="217" t="s">
        <v>2</v>
      </c>
      <c r="O50" s="31"/>
      <c r="P50" s="31"/>
      <c r="Q50" s="31"/>
      <c r="R50" s="31"/>
      <c r="S50" s="31"/>
      <c r="T50" s="31"/>
      <c r="U50" s="31"/>
      <c r="V50" s="32"/>
      <c r="W50" s="32"/>
      <c r="X50" s="31"/>
      <c r="Y50"/>
      <c r="Z50"/>
      <c r="AA50"/>
      <c r="AB50" s="31"/>
      <c r="AC50" s="20"/>
      <c r="AD50" s="20"/>
      <c r="AE50" s="20"/>
      <c r="AF50" s="20"/>
      <c r="AG50" s="20"/>
    </row>
    <row r="51" spans="1:33" ht="28.2" customHeight="1" x14ac:dyDescent="0.3">
      <c r="A51" s="32"/>
      <c r="B51" s="32"/>
      <c r="C51" s="300"/>
      <c r="D51" s="298"/>
      <c r="E51" s="298"/>
      <c r="F51" s="299"/>
      <c r="G51" s="34"/>
      <c r="H51" s="309"/>
      <c r="I51" s="310"/>
      <c r="J51" s="310"/>
      <c r="K51" s="314"/>
      <c r="L51" s="315"/>
      <c r="M51" s="316"/>
      <c r="N51" s="217"/>
      <c r="O51" s="31"/>
      <c r="P51" s="31"/>
      <c r="Q51" s="31"/>
      <c r="R51" s="31"/>
      <c r="S51" s="31"/>
      <c r="T51" s="31"/>
      <c r="U51" s="31"/>
      <c r="V51" s="32"/>
      <c r="W51" s="32"/>
      <c r="X51" s="31"/>
      <c r="Y51"/>
      <c r="Z51"/>
      <c r="AA51"/>
      <c r="AB51" s="31"/>
      <c r="AC51" s="20"/>
      <c r="AD51" s="20"/>
      <c r="AE51" s="20"/>
      <c r="AF51" s="20"/>
      <c r="AG51" s="20"/>
    </row>
    <row r="52" spans="1:33" ht="28.2" customHeight="1" x14ac:dyDescent="0.3">
      <c r="A52" s="32"/>
      <c r="B52" s="32"/>
      <c r="C52" s="300"/>
      <c r="D52" s="298"/>
      <c r="E52" s="298"/>
      <c r="F52" s="299"/>
      <c r="G52" s="34"/>
      <c r="H52" s="317" t="s">
        <v>88</v>
      </c>
      <c r="I52" s="318"/>
      <c r="J52" s="318"/>
      <c r="K52" s="311" t="e">
        <f>IF(AND($J$4="非課税"),ROUNDUP($K$20/2,0),ROUNDUP($K$29/2,0))</f>
        <v>#REF!</v>
      </c>
      <c r="L52" s="312"/>
      <c r="M52" s="313"/>
      <c r="N52" s="217" t="s">
        <v>2</v>
      </c>
      <c r="O52" s="31"/>
      <c r="P52" s="31"/>
      <c r="Q52" s="31"/>
      <c r="R52" s="31"/>
      <c r="S52" s="31"/>
      <c r="T52" s="31"/>
      <c r="U52" s="31"/>
      <c r="V52" s="32"/>
      <c r="W52" s="32"/>
      <c r="X52" s="31"/>
      <c r="Y52" s="31"/>
      <c r="Z52" s="31"/>
      <c r="AA52" s="31"/>
      <c r="AB52" s="31"/>
      <c r="AC52" s="20"/>
      <c r="AD52" s="20"/>
      <c r="AE52" s="20"/>
      <c r="AF52" s="20"/>
      <c r="AG52" s="20"/>
    </row>
    <row r="53" spans="1:33" ht="7.2" customHeight="1" x14ac:dyDescent="0.3">
      <c r="A53" s="32"/>
      <c r="B53" s="32"/>
      <c r="C53" s="300"/>
      <c r="D53" s="298"/>
      <c r="E53" s="298"/>
      <c r="F53" s="299"/>
      <c r="G53" s="34"/>
      <c r="H53" s="319"/>
      <c r="I53" s="320"/>
      <c r="J53" s="320"/>
      <c r="K53" s="314"/>
      <c r="L53" s="315"/>
      <c r="M53" s="316"/>
      <c r="N53" s="217"/>
      <c r="O53" s="31"/>
      <c r="P53" s="31"/>
      <c r="Q53" s="31"/>
      <c r="R53" s="31"/>
      <c r="S53" s="31"/>
      <c r="T53" s="31"/>
      <c r="U53" s="31"/>
      <c r="V53" s="32"/>
      <c r="W53" s="32"/>
      <c r="X53" s="31"/>
      <c r="Y53" s="31"/>
      <c r="Z53" s="31"/>
      <c r="AA53" s="31"/>
      <c r="AB53" s="31"/>
      <c r="AC53" s="20"/>
      <c r="AD53" s="20"/>
      <c r="AE53" s="20"/>
      <c r="AF53" s="20"/>
      <c r="AG53" s="20"/>
    </row>
    <row r="54" spans="1:33" ht="18" customHeight="1" x14ac:dyDescent="0.3">
      <c r="A54" s="32"/>
      <c r="B54" s="32"/>
      <c r="C54" s="300"/>
      <c r="D54" s="298"/>
      <c r="E54" s="298"/>
      <c r="F54" s="299"/>
      <c r="G54" s="34"/>
      <c r="H54" s="196" t="s">
        <v>127</v>
      </c>
      <c r="I54" s="197"/>
      <c r="J54" s="197"/>
      <c r="K54" s="200" t="e">
        <f>IF(AND($J$4="非課税"),$K$33,$K$42)</f>
        <v>#REF!</v>
      </c>
      <c r="L54" s="201"/>
      <c r="M54" s="202"/>
      <c r="N54" s="206" t="s">
        <v>2</v>
      </c>
      <c r="O54" s="31"/>
      <c r="P54" s="31"/>
      <c r="Q54" s="31"/>
      <c r="R54" s="31"/>
      <c r="S54" s="31"/>
      <c r="T54" s="31"/>
      <c r="U54" s="31"/>
      <c r="V54" s="32"/>
      <c r="W54" s="32"/>
      <c r="X54" s="31"/>
      <c r="Y54" s="31"/>
      <c r="Z54" s="31"/>
      <c r="AA54" s="31"/>
      <c r="AB54" s="31"/>
      <c r="AC54" s="20"/>
      <c r="AD54" s="20"/>
      <c r="AE54" s="20"/>
      <c r="AF54" s="20"/>
      <c r="AG54" s="20"/>
    </row>
    <row r="55" spans="1:33" ht="18" customHeight="1" x14ac:dyDescent="0.3">
      <c r="A55" s="32"/>
      <c r="B55" s="32"/>
      <c r="C55" s="300"/>
      <c r="D55" s="298"/>
      <c r="E55" s="298"/>
      <c r="F55" s="299"/>
      <c r="G55" s="34"/>
      <c r="H55" s="198"/>
      <c r="I55" s="199"/>
      <c r="J55" s="199"/>
      <c r="K55" s="203"/>
      <c r="L55" s="204"/>
      <c r="M55" s="205"/>
      <c r="N55" s="206"/>
      <c r="O55" s="31"/>
      <c r="P55" s="31"/>
      <c r="Q55" s="31"/>
      <c r="R55" s="31"/>
      <c r="S55" s="31"/>
      <c r="T55" s="31"/>
      <c r="U55" s="31"/>
      <c r="V55" s="32"/>
      <c r="W55" s="32"/>
      <c r="X55" s="31"/>
      <c r="Y55" s="31"/>
      <c r="Z55" s="31"/>
      <c r="AA55" s="31"/>
      <c r="AB55" s="31"/>
      <c r="AC55" s="20"/>
      <c r="AD55" s="20"/>
      <c r="AE55" s="20"/>
      <c r="AF55" s="20"/>
      <c r="AG55" s="20"/>
    </row>
    <row r="56" spans="1:33" ht="16.5" customHeight="1" x14ac:dyDescent="0.3">
      <c r="A56" s="32"/>
      <c r="B56" s="32"/>
      <c r="C56" s="300"/>
      <c r="D56" s="298"/>
      <c r="E56" s="298"/>
      <c r="F56" s="299"/>
      <c r="G56" s="34"/>
      <c r="H56" s="270" t="s">
        <v>86</v>
      </c>
      <c r="I56" s="271"/>
      <c r="J56" s="271"/>
      <c r="K56" s="274" t="e">
        <f>$K$50+$K$52</f>
        <v>#REF!</v>
      </c>
      <c r="L56" s="274"/>
      <c r="M56" s="274"/>
      <c r="N56" s="230" t="s">
        <v>2</v>
      </c>
      <c r="O56" s="31"/>
      <c r="P56" s="31"/>
      <c r="Q56" s="31"/>
      <c r="R56" s="31"/>
      <c r="S56" s="31"/>
      <c r="T56" s="31"/>
      <c r="U56" s="31"/>
      <c r="V56" s="32"/>
      <c r="W56" s="32"/>
      <c r="X56" s="31"/>
      <c r="Y56" s="31"/>
      <c r="Z56" s="31"/>
      <c r="AA56" s="31"/>
      <c r="AB56" s="31"/>
      <c r="AC56" s="20"/>
      <c r="AD56" s="20"/>
      <c r="AE56" s="20"/>
      <c r="AF56" s="20"/>
      <c r="AG56" s="20"/>
    </row>
    <row r="57" spans="1:33" ht="20.399999999999999" customHeight="1" x14ac:dyDescent="0.3">
      <c r="A57" s="32"/>
      <c r="B57" s="32"/>
      <c r="C57" s="300"/>
      <c r="D57" s="298"/>
      <c r="E57" s="298"/>
      <c r="F57" s="299"/>
      <c r="G57" s="34"/>
      <c r="H57" s="272"/>
      <c r="I57" s="273"/>
      <c r="J57" s="273"/>
      <c r="K57" s="215"/>
      <c r="L57" s="215"/>
      <c r="M57" s="215"/>
      <c r="N57" s="217"/>
      <c r="O57" s="31"/>
      <c r="P57" s="31"/>
      <c r="Q57" s="31"/>
      <c r="R57" s="31"/>
      <c r="S57" s="31"/>
      <c r="T57" s="31"/>
      <c r="U57" s="31"/>
      <c r="V57" s="32"/>
      <c r="W57" s="32"/>
      <c r="X57" s="31"/>
      <c r="Y57" s="31"/>
      <c r="Z57" s="31"/>
      <c r="AA57" s="31"/>
      <c r="AB57" s="31"/>
      <c r="AC57" s="20"/>
      <c r="AD57" s="20"/>
      <c r="AE57" s="20"/>
      <c r="AF57" s="20"/>
      <c r="AG57" s="20"/>
    </row>
    <row r="58" spans="1:33" ht="16.5" customHeight="1" x14ac:dyDescent="0.3">
      <c r="A58" s="32"/>
      <c r="B58" s="32"/>
      <c r="C58" s="300"/>
      <c r="D58" s="298"/>
      <c r="E58" s="298"/>
      <c r="F58" s="299"/>
      <c r="G58" s="34"/>
      <c r="H58" s="212" t="s">
        <v>12</v>
      </c>
      <c r="I58" s="213"/>
      <c r="J58" s="213"/>
      <c r="K58" s="215" t="e">
        <f>ROUNDUP($K$56,0)</f>
        <v>#REF!</v>
      </c>
      <c r="L58" s="215"/>
      <c r="M58" s="215"/>
      <c r="N58" s="217" t="s">
        <v>2</v>
      </c>
      <c r="O58" s="31"/>
      <c r="P58" s="31"/>
      <c r="Q58" s="31"/>
      <c r="R58" s="31"/>
      <c r="S58" s="31"/>
      <c r="T58" s="31"/>
      <c r="U58" s="31"/>
      <c r="V58" s="32"/>
      <c r="W58" s="32"/>
      <c r="X58" s="31"/>
      <c r="Y58" s="31"/>
      <c r="Z58" s="31"/>
      <c r="AA58" s="31"/>
      <c r="AB58" s="31"/>
      <c r="AC58" s="20"/>
      <c r="AD58" s="20"/>
      <c r="AE58" s="20"/>
      <c r="AF58" s="20"/>
      <c r="AG58" s="20"/>
    </row>
    <row r="59" spans="1:33" ht="16.2" customHeight="1" thickBot="1" x14ac:dyDescent="0.35">
      <c r="A59" s="32"/>
      <c r="B59" s="32"/>
      <c r="C59" s="301"/>
      <c r="D59" s="302"/>
      <c r="E59" s="302"/>
      <c r="F59" s="303"/>
      <c r="G59" s="34"/>
      <c r="H59" s="275"/>
      <c r="I59" s="276"/>
      <c r="J59" s="276"/>
      <c r="K59" s="277"/>
      <c r="L59" s="277"/>
      <c r="M59" s="277"/>
      <c r="N59" s="278"/>
      <c r="O59" s="31"/>
      <c r="P59" s="31"/>
      <c r="Q59" s="31"/>
      <c r="R59" s="31"/>
      <c r="S59" s="31"/>
      <c r="T59" s="31"/>
      <c r="U59" s="31"/>
      <c r="V59" s="32"/>
      <c r="W59" s="32"/>
      <c r="X59" s="31"/>
      <c r="Y59" s="31"/>
      <c r="Z59" s="31"/>
      <c r="AA59" s="31"/>
      <c r="AB59" s="31"/>
      <c r="AC59" s="20"/>
      <c r="AD59" s="20"/>
      <c r="AE59" s="20"/>
      <c r="AF59" s="20"/>
      <c r="AG59" s="20"/>
    </row>
    <row r="60" spans="1:33" ht="16.5" customHeight="1" x14ac:dyDescent="0.3">
      <c r="A60" s="32"/>
      <c r="B60" s="32"/>
      <c r="C60" s="51"/>
      <c r="D60" s="51"/>
      <c r="E60" s="59"/>
      <c r="F60" s="51"/>
      <c r="G60" s="34"/>
      <c r="H60" s="52"/>
      <c r="I60" s="52"/>
      <c r="J60" s="52"/>
      <c r="K60" s="53"/>
      <c r="L60" s="53"/>
      <c r="M60" s="53"/>
      <c r="N60" s="50"/>
      <c r="O60" s="34"/>
      <c r="P60" s="52"/>
      <c r="Q60" s="52"/>
      <c r="R60" s="52"/>
      <c r="S60" s="52"/>
      <c r="T60" s="54"/>
      <c r="U60" s="55"/>
      <c r="V60" s="32"/>
      <c r="W60" s="32"/>
      <c r="X60" s="31"/>
      <c r="Y60" s="31"/>
      <c r="Z60" s="31"/>
      <c r="AA60" s="31"/>
      <c r="AB60" s="31"/>
      <c r="AC60" s="20"/>
      <c r="AD60" s="20"/>
      <c r="AE60" s="20"/>
      <c r="AF60" s="20"/>
      <c r="AG60" s="20"/>
    </row>
    <row r="61" spans="1:33" ht="16.5" customHeight="1" x14ac:dyDescent="0.3">
      <c r="A61" s="32"/>
      <c r="B61" s="32"/>
      <c r="C61" s="51"/>
      <c r="D61" s="51"/>
      <c r="E61" s="59"/>
      <c r="F61" s="59"/>
      <c r="G61" s="34"/>
      <c r="H61" s="52"/>
      <c r="I61" s="52"/>
      <c r="J61" s="52"/>
      <c r="K61" s="53"/>
      <c r="L61" s="53"/>
      <c r="M61" s="53"/>
      <c r="N61" s="50"/>
      <c r="O61" s="34"/>
      <c r="P61" s="52"/>
      <c r="Q61" s="52"/>
      <c r="R61" s="52"/>
      <c r="S61" s="52"/>
      <c r="T61" s="54"/>
      <c r="U61" s="55"/>
      <c r="V61" s="32"/>
      <c r="W61" s="32"/>
      <c r="X61" s="31"/>
      <c r="Y61" s="31"/>
      <c r="Z61" s="31"/>
      <c r="AA61" s="31"/>
      <c r="AB61" s="31"/>
      <c r="AC61" s="20"/>
      <c r="AD61" s="20"/>
      <c r="AE61" s="20"/>
      <c r="AF61" s="20"/>
      <c r="AG61" s="20"/>
    </row>
    <row r="62" spans="1:33" ht="16.5" customHeight="1" thickBot="1" x14ac:dyDescent="0.35">
      <c r="A62" s="32"/>
      <c r="B62" s="32"/>
      <c r="C62" s="51"/>
      <c r="D62" s="51"/>
      <c r="E62" s="59"/>
      <c r="F62" s="51"/>
      <c r="G62" s="34"/>
      <c r="H62" s="52"/>
      <c r="I62" s="52"/>
      <c r="J62" s="52"/>
      <c r="K62" s="53"/>
      <c r="L62" s="53"/>
      <c r="M62" s="53"/>
      <c r="N62" s="50"/>
      <c r="O62" s="34"/>
      <c r="P62" s="52"/>
      <c r="Q62" s="52"/>
      <c r="R62" s="52"/>
      <c r="S62" s="52"/>
      <c r="T62" s="54"/>
      <c r="U62" s="55"/>
      <c r="V62" s="32"/>
      <c r="W62" s="32"/>
      <c r="X62" s="31"/>
      <c r="Y62" s="31"/>
      <c r="Z62" s="31"/>
      <c r="AA62" s="31"/>
      <c r="AB62" s="31"/>
      <c r="AC62" s="20"/>
      <c r="AD62" s="20"/>
      <c r="AE62" s="20"/>
      <c r="AF62" s="20"/>
      <c r="AG62" s="20"/>
    </row>
    <row r="63" spans="1:33" ht="55.8" customHeight="1" thickBot="1" x14ac:dyDescent="0.35">
      <c r="A63" s="32"/>
      <c r="B63" s="256" t="s">
        <v>120</v>
      </c>
      <c r="C63" s="257"/>
      <c r="D63" s="257"/>
      <c r="E63" s="257"/>
      <c r="F63" s="257"/>
      <c r="G63" s="257"/>
      <c r="H63" s="257"/>
      <c r="I63" s="257"/>
      <c r="J63" s="257"/>
      <c r="K63" s="257"/>
      <c r="L63" s="257"/>
      <c r="M63" s="257"/>
      <c r="N63" s="257"/>
      <c r="O63" s="257"/>
      <c r="P63" s="257"/>
      <c r="Q63" s="257"/>
      <c r="R63" s="257"/>
      <c r="S63" s="257"/>
      <c r="T63" s="257"/>
      <c r="U63" s="257"/>
      <c r="V63" s="257"/>
      <c r="W63" s="257"/>
      <c r="X63" s="258"/>
      <c r="Y63" s="31"/>
      <c r="Z63" s="31"/>
      <c r="AA63" s="31"/>
      <c r="AB63" s="31"/>
      <c r="AC63" s="20"/>
      <c r="AD63" s="20"/>
      <c r="AE63" s="20"/>
      <c r="AF63" s="20"/>
      <c r="AG63" s="20"/>
    </row>
    <row r="64" spans="1:33" ht="24.75" customHeight="1" x14ac:dyDescent="0.3">
      <c r="A64" s="32"/>
      <c r="B64" s="259" t="s">
        <v>39</v>
      </c>
      <c r="C64" s="261" t="s">
        <v>26</v>
      </c>
      <c r="D64" s="263" t="s">
        <v>0</v>
      </c>
      <c r="E64" s="232" t="s">
        <v>78</v>
      </c>
      <c r="F64" s="265" t="s">
        <v>9</v>
      </c>
      <c r="G64" s="265" t="s">
        <v>10</v>
      </c>
      <c r="H64" s="265" t="s">
        <v>11</v>
      </c>
      <c r="I64" s="267" t="s">
        <v>37</v>
      </c>
      <c r="J64" s="267"/>
      <c r="K64" s="267"/>
      <c r="L64" s="267" t="s">
        <v>16</v>
      </c>
      <c r="M64" s="267"/>
      <c r="N64" s="267"/>
      <c r="O64" s="267" t="s">
        <v>16</v>
      </c>
      <c r="P64" s="267"/>
      <c r="Q64" s="267"/>
      <c r="R64" s="267"/>
      <c r="S64" s="269" t="s">
        <v>17</v>
      </c>
      <c r="T64" s="250"/>
      <c r="U64" s="249" t="s">
        <v>43</v>
      </c>
      <c r="V64" s="250"/>
      <c r="W64" s="249" t="s">
        <v>44</v>
      </c>
      <c r="X64" s="250"/>
      <c r="Y64" s="31"/>
      <c r="Z64" s="31"/>
      <c r="AA64" s="31"/>
      <c r="AB64" s="31"/>
      <c r="AC64" s="20"/>
      <c r="AD64" s="20"/>
      <c r="AE64" s="20"/>
      <c r="AF64" s="20"/>
      <c r="AG64" s="20"/>
    </row>
    <row r="65" spans="1:33" s="11" customFormat="1" ht="37.799999999999997" thickBot="1" x14ac:dyDescent="0.35">
      <c r="A65" s="34"/>
      <c r="B65" s="260"/>
      <c r="C65" s="262"/>
      <c r="D65" s="264"/>
      <c r="E65" s="233"/>
      <c r="F65" s="266"/>
      <c r="G65" s="266"/>
      <c r="H65" s="266"/>
      <c r="I65" s="268"/>
      <c r="J65" s="268"/>
      <c r="K65" s="268"/>
      <c r="L65" s="62" t="s">
        <v>6</v>
      </c>
      <c r="M65" s="63" t="s">
        <v>7</v>
      </c>
      <c r="N65" s="268"/>
      <c r="O65" s="62" t="s">
        <v>6</v>
      </c>
      <c r="P65" s="63" t="s">
        <v>7</v>
      </c>
      <c r="Q65" s="268"/>
      <c r="R65" s="268"/>
      <c r="S65" s="251"/>
      <c r="T65" s="252"/>
      <c r="U65" s="251"/>
      <c r="V65" s="252"/>
      <c r="W65" s="251"/>
      <c r="X65" s="252"/>
      <c r="Y65" s="31"/>
      <c r="Z65" s="31"/>
      <c r="AA65" s="31"/>
      <c r="AB65" s="31"/>
      <c r="AC65" s="20"/>
      <c r="AD65" s="20"/>
      <c r="AE65" s="20"/>
      <c r="AF65" s="20"/>
      <c r="AG65" s="20"/>
    </row>
    <row r="66" spans="1:33" x14ac:dyDescent="0.3">
      <c r="B66" s="64">
        <v>1</v>
      </c>
      <c r="C66" s="65"/>
      <c r="D66" s="66"/>
      <c r="E66" s="67"/>
      <c r="F66" s="67"/>
      <c r="G66" s="68"/>
      <c r="H66" s="68"/>
      <c r="I66" s="69"/>
      <c r="J66" s="70" t="s">
        <v>13</v>
      </c>
      <c r="K66" s="70" t="s">
        <v>5</v>
      </c>
      <c r="L66" s="71"/>
      <c r="M66" s="68"/>
      <c r="N66" s="70" t="s">
        <v>5</v>
      </c>
      <c r="O66" s="71"/>
      <c r="P66" s="68"/>
      <c r="Q66" s="72" t="s">
        <v>3</v>
      </c>
      <c r="R66" s="70" t="s">
        <v>4</v>
      </c>
      <c r="S66" s="73">
        <f t="shared" ref="S66:S78" si="0">PRODUCT(I66,L66,O66)</f>
        <v>0</v>
      </c>
      <c r="T66" s="171" t="s">
        <v>2</v>
      </c>
      <c r="U66" s="73">
        <f>ROUNDDOWN(SUMIF(H66,"課税",S66)/1.1,0)</f>
        <v>0</v>
      </c>
      <c r="V66" s="171" t="s">
        <v>2</v>
      </c>
      <c r="W66" s="73">
        <f>ROUNDDOWN(SUMIF(H66,"軽減",S66)/1.08,0)</f>
        <v>0</v>
      </c>
      <c r="X66" s="74" t="s">
        <v>2</v>
      </c>
      <c r="Y66" s="20"/>
      <c r="Z66" s="20"/>
      <c r="AA66" s="20"/>
      <c r="AB66" s="20"/>
      <c r="AC66" s="20"/>
      <c r="AD66" s="20"/>
      <c r="AE66" s="20"/>
      <c r="AF66" s="20"/>
      <c r="AG66" s="20"/>
    </row>
    <row r="67" spans="1:33" x14ac:dyDescent="0.3">
      <c r="B67" s="76">
        <v>2</v>
      </c>
      <c r="C67" s="65"/>
      <c r="D67" s="77"/>
      <c r="E67" s="78"/>
      <c r="F67" s="78"/>
      <c r="G67" s="79"/>
      <c r="H67" s="79"/>
      <c r="I67" s="80"/>
      <c r="J67" s="81" t="s">
        <v>2</v>
      </c>
      <c r="K67" s="81" t="s">
        <v>5</v>
      </c>
      <c r="L67" s="82"/>
      <c r="M67" s="79"/>
      <c r="N67" s="81" t="s">
        <v>5</v>
      </c>
      <c r="O67" s="82"/>
      <c r="P67" s="79"/>
      <c r="Q67" s="83" t="s">
        <v>3</v>
      </c>
      <c r="R67" s="81" t="s">
        <v>4</v>
      </c>
      <c r="S67" s="84">
        <f t="shared" si="0"/>
        <v>0</v>
      </c>
      <c r="T67" s="172" t="s">
        <v>2</v>
      </c>
      <c r="U67" s="73">
        <f t="shared" ref="U67:U77" si="1">ROUNDDOWN(SUMIF(H67,"課税",S67)/1.1,0)</f>
        <v>0</v>
      </c>
      <c r="V67" s="172" t="s">
        <v>2</v>
      </c>
      <c r="W67" s="73">
        <f t="shared" ref="W67:W77" si="2">ROUNDDOWN(SUMIF(H67,"軽減",S67)/1.08,0)</f>
        <v>0</v>
      </c>
      <c r="X67" s="85" t="s">
        <v>2</v>
      </c>
      <c r="Y67" s="20"/>
      <c r="Z67" s="20"/>
      <c r="AA67" s="20"/>
      <c r="AB67" s="20"/>
      <c r="AC67" s="20"/>
      <c r="AD67" s="20"/>
      <c r="AE67" s="20"/>
      <c r="AF67" s="20"/>
      <c r="AG67" s="20"/>
    </row>
    <row r="68" spans="1:33" x14ac:dyDescent="0.3">
      <c r="B68" s="76">
        <v>3</v>
      </c>
      <c r="C68" s="65"/>
      <c r="D68" s="77"/>
      <c r="E68" s="78"/>
      <c r="F68" s="78"/>
      <c r="G68" s="79"/>
      <c r="H68" s="79"/>
      <c r="I68" s="80"/>
      <c r="J68" s="81" t="s">
        <v>2</v>
      </c>
      <c r="K68" s="81" t="s">
        <v>5</v>
      </c>
      <c r="L68" s="82"/>
      <c r="M68" s="79"/>
      <c r="N68" s="81" t="s">
        <v>5</v>
      </c>
      <c r="O68" s="82"/>
      <c r="P68" s="79"/>
      <c r="Q68" s="83" t="s">
        <v>3</v>
      </c>
      <c r="R68" s="81" t="s">
        <v>4</v>
      </c>
      <c r="S68" s="84">
        <f t="shared" si="0"/>
        <v>0</v>
      </c>
      <c r="T68" s="172" t="s">
        <v>2</v>
      </c>
      <c r="U68" s="73">
        <f t="shared" si="1"/>
        <v>0</v>
      </c>
      <c r="V68" s="172" t="s">
        <v>2</v>
      </c>
      <c r="W68" s="73">
        <f t="shared" si="2"/>
        <v>0</v>
      </c>
      <c r="X68" s="85" t="s">
        <v>2</v>
      </c>
      <c r="Y68" s="20"/>
      <c r="Z68" s="20"/>
      <c r="AA68" s="20"/>
      <c r="AB68" s="20"/>
      <c r="AC68" s="20"/>
      <c r="AD68" s="20"/>
      <c r="AE68" s="20"/>
      <c r="AF68" s="20"/>
      <c r="AG68" s="20"/>
    </row>
    <row r="69" spans="1:33" ht="16.8" customHeight="1" x14ac:dyDescent="0.3">
      <c r="B69" s="76">
        <v>4</v>
      </c>
      <c r="C69" s="65"/>
      <c r="D69" s="77"/>
      <c r="E69" s="78"/>
      <c r="F69" s="78"/>
      <c r="G69" s="79"/>
      <c r="H69" s="79"/>
      <c r="I69" s="80"/>
      <c r="J69" s="81" t="s">
        <v>2</v>
      </c>
      <c r="K69" s="81" t="s">
        <v>5</v>
      </c>
      <c r="L69" s="82"/>
      <c r="M69" s="79"/>
      <c r="N69" s="81" t="s">
        <v>5</v>
      </c>
      <c r="O69" s="82"/>
      <c r="P69" s="79"/>
      <c r="Q69" s="83" t="s">
        <v>3</v>
      </c>
      <c r="R69" s="81" t="s">
        <v>4</v>
      </c>
      <c r="S69" s="84">
        <f t="shared" si="0"/>
        <v>0</v>
      </c>
      <c r="T69" s="172" t="s">
        <v>2</v>
      </c>
      <c r="U69" s="73">
        <f t="shared" si="1"/>
        <v>0</v>
      </c>
      <c r="V69" s="172" t="s">
        <v>2</v>
      </c>
      <c r="W69" s="73">
        <f t="shared" si="2"/>
        <v>0</v>
      </c>
      <c r="X69" s="85" t="s">
        <v>2</v>
      </c>
      <c r="Y69" s="20"/>
      <c r="Z69" s="20"/>
      <c r="AA69" s="20"/>
      <c r="AB69" s="20"/>
      <c r="AC69" s="20"/>
      <c r="AD69" s="20"/>
      <c r="AE69" s="20"/>
      <c r="AF69" s="20"/>
      <c r="AG69" s="20"/>
    </row>
    <row r="70" spans="1:33" x14ac:dyDescent="0.3">
      <c r="B70" s="76">
        <v>5</v>
      </c>
      <c r="C70" s="65"/>
      <c r="D70" s="77"/>
      <c r="E70" s="78"/>
      <c r="F70" s="78"/>
      <c r="G70" s="79"/>
      <c r="H70" s="79"/>
      <c r="I70" s="80"/>
      <c r="J70" s="81" t="s">
        <v>2</v>
      </c>
      <c r="K70" s="81" t="s">
        <v>5</v>
      </c>
      <c r="L70" s="82"/>
      <c r="M70" s="79"/>
      <c r="N70" s="81" t="s">
        <v>5</v>
      </c>
      <c r="O70" s="82"/>
      <c r="P70" s="79"/>
      <c r="Q70" s="83" t="s">
        <v>3</v>
      </c>
      <c r="R70" s="81" t="s">
        <v>4</v>
      </c>
      <c r="S70" s="84">
        <f t="shared" si="0"/>
        <v>0</v>
      </c>
      <c r="T70" s="172" t="s">
        <v>2</v>
      </c>
      <c r="U70" s="73">
        <f t="shared" si="1"/>
        <v>0</v>
      </c>
      <c r="V70" s="172" t="s">
        <v>2</v>
      </c>
      <c r="W70" s="73">
        <f t="shared" si="2"/>
        <v>0</v>
      </c>
      <c r="X70" s="85" t="s">
        <v>2</v>
      </c>
      <c r="Y70" s="20"/>
      <c r="Z70" s="20"/>
      <c r="AA70" s="20"/>
      <c r="AB70" s="20"/>
      <c r="AC70" s="20"/>
      <c r="AD70" s="20"/>
      <c r="AE70" s="20"/>
      <c r="AF70" s="20"/>
      <c r="AG70" s="20"/>
    </row>
    <row r="71" spans="1:33" x14ac:dyDescent="0.3">
      <c r="B71" s="76">
        <v>6</v>
      </c>
      <c r="C71" s="65"/>
      <c r="D71" s="77"/>
      <c r="E71" s="78"/>
      <c r="F71" s="78"/>
      <c r="G71" s="79"/>
      <c r="H71" s="79"/>
      <c r="I71" s="80"/>
      <c r="J71" s="81" t="s">
        <v>2</v>
      </c>
      <c r="K71" s="81" t="s">
        <v>5</v>
      </c>
      <c r="L71" s="82"/>
      <c r="M71" s="79"/>
      <c r="N71" s="81" t="s">
        <v>5</v>
      </c>
      <c r="O71" s="82"/>
      <c r="P71" s="79"/>
      <c r="Q71" s="83" t="s">
        <v>3</v>
      </c>
      <c r="R71" s="81" t="s">
        <v>4</v>
      </c>
      <c r="S71" s="84">
        <f t="shared" si="0"/>
        <v>0</v>
      </c>
      <c r="T71" s="172" t="s">
        <v>2</v>
      </c>
      <c r="U71" s="73">
        <f t="shared" si="1"/>
        <v>0</v>
      </c>
      <c r="V71" s="172" t="s">
        <v>2</v>
      </c>
      <c r="W71" s="73">
        <f t="shared" si="2"/>
        <v>0</v>
      </c>
      <c r="X71" s="85" t="s">
        <v>2</v>
      </c>
      <c r="Y71" s="20"/>
      <c r="Z71" s="20"/>
      <c r="AA71" s="20"/>
      <c r="AB71" s="20"/>
      <c r="AC71" s="20"/>
      <c r="AD71" s="20"/>
      <c r="AE71" s="20"/>
      <c r="AF71" s="20"/>
      <c r="AG71" s="20"/>
    </row>
    <row r="72" spans="1:33" x14ac:dyDescent="0.3">
      <c r="B72" s="76">
        <v>7</v>
      </c>
      <c r="C72" s="65"/>
      <c r="D72" s="77"/>
      <c r="E72" s="78"/>
      <c r="F72" s="78"/>
      <c r="G72" s="79"/>
      <c r="H72" s="79"/>
      <c r="I72" s="80"/>
      <c r="J72" s="81" t="s">
        <v>2</v>
      </c>
      <c r="K72" s="81" t="s">
        <v>5</v>
      </c>
      <c r="L72" s="82"/>
      <c r="M72" s="79"/>
      <c r="N72" s="81" t="s">
        <v>5</v>
      </c>
      <c r="O72" s="82"/>
      <c r="P72" s="79"/>
      <c r="Q72" s="83" t="s">
        <v>3</v>
      </c>
      <c r="R72" s="81" t="s">
        <v>4</v>
      </c>
      <c r="S72" s="84">
        <f t="shared" si="0"/>
        <v>0</v>
      </c>
      <c r="T72" s="172" t="s">
        <v>2</v>
      </c>
      <c r="U72" s="73">
        <f t="shared" si="1"/>
        <v>0</v>
      </c>
      <c r="V72" s="172" t="s">
        <v>2</v>
      </c>
      <c r="W72" s="73">
        <f t="shared" si="2"/>
        <v>0</v>
      </c>
      <c r="X72" s="85" t="s">
        <v>2</v>
      </c>
      <c r="Y72" s="20"/>
      <c r="Z72" s="20"/>
      <c r="AA72" s="20"/>
      <c r="AB72" s="20"/>
      <c r="AC72" s="20"/>
      <c r="AD72" s="20"/>
      <c r="AE72" s="20"/>
      <c r="AF72" s="20"/>
      <c r="AG72" s="20"/>
    </row>
    <row r="73" spans="1:33" x14ac:dyDescent="0.3">
      <c r="B73" s="76">
        <v>8</v>
      </c>
      <c r="C73" s="65"/>
      <c r="D73" s="77"/>
      <c r="E73" s="78"/>
      <c r="F73" s="78"/>
      <c r="G73" s="79"/>
      <c r="H73" s="79"/>
      <c r="I73" s="80"/>
      <c r="J73" s="81" t="s">
        <v>2</v>
      </c>
      <c r="K73" s="81" t="s">
        <v>5</v>
      </c>
      <c r="L73" s="82"/>
      <c r="M73" s="79"/>
      <c r="N73" s="81" t="s">
        <v>5</v>
      </c>
      <c r="O73" s="82"/>
      <c r="P73" s="79"/>
      <c r="Q73" s="83" t="s">
        <v>3</v>
      </c>
      <c r="R73" s="81" t="s">
        <v>4</v>
      </c>
      <c r="S73" s="84">
        <f t="shared" si="0"/>
        <v>0</v>
      </c>
      <c r="T73" s="172" t="s">
        <v>2</v>
      </c>
      <c r="U73" s="73">
        <f t="shared" si="1"/>
        <v>0</v>
      </c>
      <c r="V73" s="172" t="s">
        <v>2</v>
      </c>
      <c r="W73" s="73">
        <f t="shared" si="2"/>
        <v>0</v>
      </c>
      <c r="X73" s="85" t="s">
        <v>2</v>
      </c>
      <c r="Y73" s="20"/>
      <c r="Z73" s="20"/>
      <c r="AA73" s="20"/>
      <c r="AB73" s="20"/>
      <c r="AC73" s="20"/>
      <c r="AD73" s="20"/>
      <c r="AE73" s="20"/>
      <c r="AF73" s="20"/>
      <c r="AG73" s="20"/>
    </row>
    <row r="74" spans="1:33" x14ac:dyDescent="0.3">
      <c r="B74" s="76">
        <v>9</v>
      </c>
      <c r="C74" s="65"/>
      <c r="D74" s="77"/>
      <c r="E74" s="78"/>
      <c r="F74" s="78"/>
      <c r="G74" s="79"/>
      <c r="H74" s="79"/>
      <c r="I74" s="80"/>
      <c r="J74" s="81" t="s">
        <v>2</v>
      </c>
      <c r="K74" s="81" t="s">
        <v>5</v>
      </c>
      <c r="L74" s="82"/>
      <c r="M74" s="79"/>
      <c r="N74" s="81" t="s">
        <v>5</v>
      </c>
      <c r="O74" s="82"/>
      <c r="P74" s="79"/>
      <c r="Q74" s="83" t="s">
        <v>3</v>
      </c>
      <c r="R74" s="81" t="s">
        <v>4</v>
      </c>
      <c r="S74" s="84">
        <f t="shared" si="0"/>
        <v>0</v>
      </c>
      <c r="T74" s="172" t="s">
        <v>2</v>
      </c>
      <c r="U74" s="73">
        <f t="shared" si="1"/>
        <v>0</v>
      </c>
      <c r="V74" s="172" t="s">
        <v>2</v>
      </c>
      <c r="W74" s="73">
        <f t="shared" si="2"/>
        <v>0</v>
      </c>
      <c r="X74" s="85" t="s">
        <v>2</v>
      </c>
      <c r="Y74" s="20"/>
      <c r="Z74" s="20"/>
      <c r="AA74" s="20"/>
      <c r="AB74" s="20"/>
      <c r="AC74" s="20"/>
      <c r="AD74" s="20"/>
      <c r="AE74" s="20"/>
      <c r="AF74" s="20"/>
      <c r="AG74" s="20"/>
    </row>
    <row r="75" spans="1:33" x14ac:dyDescent="0.3">
      <c r="B75" s="76">
        <v>10</v>
      </c>
      <c r="C75" s="65"/>
      <c r="D75" s="77"/>
      <c r="E75" s="78"/>
      <c r="F75" s="78"/>
      <c r="G75" s="79"/>
      <c r="H75" s="79"/>
      <c r="I75" s="80"/>
      <c r="J75" s="81" t="s">
        <v>2</v>
      </c>
      <c r="K75" s="81" t="s">
        <v>3</v>
      </c>
      <c r="L75" s="82"/>
      <c r="M75" s="79"/>
      <c r="N75" s="81" t="s">
        <v>5</v>
      </c>
      <c r="O75" s="82"/>
      <c r="P75" s="79"/>
      <c r="Q75" s="83" t="s">
        <v>3</v>
      </c>
      <c r="R75" s="81" t="s">
        <v>4</v>
      </c>
      <c r="S75" s="84">
        <f t="shared" si="0"/>
        <v>0</v>
      </c>
      <c r="T75" s="172" t="s">
        <v>2</v>
      </c>
      <c r="U75" s="73">
        <f t="shared" si="1"/>
        <v>0</v>
      </c>
      <c r="V75" s="172" t="s">
        <v>2</v>
      </c>
      <c r="W75" s="73">
        <f t="shared" si="2"/>
        <v>0</v>
      </c>
      <c r="X75" s="85" t="s">
        <v>2</v>
      </c>
      <c r="Y75" s="20"/>
      <c r="Z75" s="20"/>
      <c r="AA75" s="20"/>
      <c r="AB75" s="20"/>
      <c r="AC75" s="20"/>
      <c r="AD75" s="20"/>
      <c r="AE75" s="20"/>
      <c r="AF75" s="20"/>
      <c r="AG75" s="20"/>
    </row>
    <row r="76" spans="1:33" x14ac:dyDescent="0.3">
      <c r="B76" s="76">
        <v>11</v>
      </c>
      <c r="C76" s="65"/>
      <c r="D76" s="77"/>
      <c r="E76" s="78"/>
      <c r="F76" s="78"/>
      <c r="G76" s="79"/>
      <c r="H76" s="79"/>
      <c r="I76" s="80"/>
      <c r="J76" s="81" t="s">
        <v>2</v>
      </c>
      <c r="K76" s="81" t="s">
        <v>5</v>
      </c>
      <c r="L76" s="82"/>
      <c r="M76" s="79"/>
      <c r="N76" s="81" t="s">
        <v>5</v>
      </c>
      <c r="O76" s="82"/>
      <c r="P76" s="79"/>
      <c r="Q76" s="83" t="s">
        <v>3</v>
      </c>
      <c r="R76" s="81" t="s">
        <v>4</v>
      </c>
      <c r="S76" s="84">
        <f t="shared" si="0"/>
        <v>0</v>
      </c>
      <c r="T76" s="172" t="s">
        <v>2</v>
      </c>
      <c r="U76" s="73">
        <f t="shared" si="1"/>
        <v>0</v>
      </c>
      <c r="V76" s="172" t="s">
        <v>2</v>
      </c>
      <c r="W76" s="73">
        <f>ROUNDDOWN(SUMIF(H76,"軽減",S76)/1.08,0)</f>
        <v>0</v>
      </c>
      <c r="X76" s="85" t="s">
        <v>2</v>
      </c>
      <c r="Y76" s="20"/>
      <c r="Z76" s="20"/>
      <c r="AA76" s="20"/>
      <c r="AB76" s="20"/>
      <c r="AC76" s="20"/>
      <c r="AD76" s="20"/>
      <c r="AE76" s="20"/>
      <c r="AF76" s="20"/>
      <c r="AG76" s="20"/>
    </row>
    <row r="77" spans="1:33" x14ac:dyDescent="0.3">
      <c r="B77" s="76">
        <v>12</v>
      </c>
      <c r="C77" s="65"/>
      <c r="D77" s="77"/>
      <c r="E77" s="78"/>
      <c r="F77" s="78"/>
      <c r="G77" s="79"/>
      <c r="H77" s="79"/>
      <c r="I77" s="80"/>
      <c r="J77" s="81" t="s">
        <v>2</v>
      </c>
      <c r="K77" s="81" t="s">
        <v>5</v>
      </c>
      <c r="L77" s="82"/>
      <c r="M77" s="79"/>
      <c r="N77" s="81" t="s">
        <v>5</v>
      </c>
      <c r="O77" s="82"/>
      <c r="P77" s="79"/>
      <c r="Q77" s="83" t="s">
        <v>3</v>
      </c>
      <c r="R77" s="81" t="s">
        <v>4</v>
      </c>
      <c r="S77" s="84">
        <f t="shared" si="0"/>
        <v>0</v>
      </c>
      <c r="T77" s="172" t="s">
        <v>2</v>
      </c>
      <c r="U77" s="73">
        <f t="shared" si="1"/>
        <v>0</v>
      </c>
      <c r="V77" s="172" t="s">
        <v>2</v>
      </c>
      <c r="W77" s="73">
        <f t="shared" si="2"/>
        <v>0</v>
      </c>
      <c r="X77" s="85" t="s">
        <v>2</v>
      </c>
      <c r="Y77" s="20"/>
      <c r="Z77" s="20"/>
      <c r="AA77" s="20"/>
      <c r="AB77" s="20"/>
      <c r="AC77" s="20"/>
      <c r="AD77" s="20"/>
      <c r="AE77" s="20"/>
      <c r="AF77" s="20"/>
      <c r="AG77" s="20"/>
    </row>
    <row r="78" spans="1:33" x14ac:dyDescent="0.3">
      <c r="B78" s="76">
        <v>13</v>
      </c>
      <c r="C78" s="65"/>
      <c r="D78" s="77"/>
      <c r="E78" s="78"/>
      <c r="F78" s="78"/>
      <c r="G78" s="79"/>
      <c r="H78" s="79"/>
      <c r="I78" s="80"/>
      <c r="J78" s="81" t="s">
        <v>2</v>
      </c>
      <c r="K78" s="81" t="s">
        <v>5</v>
      </c>
      <c r="L78" s="82"/>
      <c r="M78" s="79"/>
      <c r="N78" s="81" t="s">
        <v>5</v>
      </c>
      <c r="O78" s="82"/>
      <c r="P78" s="79"/>
      <c r="Q78" s="83" t="s">
        <v>3</v>
      </c>
      <c r="R78" s="81" t="s">
        <v>4</v>
      </c>
      <c r="S78" s="84">
        <f t="shared" si="0"/>
        <v>0</v>
      </c>
      <c r="T78" s="172" t="s">
        <v>2</v>
      </c>
      <c r="U78" s="73">
        <f>ROUNDDOWN(SUMIF(H78,"課税",S78)/1.1,0)</f>
        <v>0</v>
      </c>
      <c r="V78" s="172" t="s">
        <v>2</v>
      </c>
      <c r="W78" s="73">
        <f>ROUNDDOWN(SUMIF(H78,"軽減",S78)/1.08,0)</f>
        <v>0</v>
      </c>
      <c r="X78" s="85" t="s">
        <v>2</v>
      </c>
      <c r="Y78" s="20"/>
      <c r="Z78" s="20"/>
      <c r="AA78" s="20"/>
      <c r="AB78" s="20"/>
      <c r="AC78" s="20"/>
      <c r="AD78" s="20"/>
      <c r="AE78" s="20"/>
      <c r="AF78" s="20"/>
      <c r="AG78" s="20"/>
    </row>
    <row r="79" spans="1:33" x14ac:dyDescent="0.3">
      <c r="B79" s="76">
        <v>14</v>
      </c>
      <c r="C79" s="65"/>
      <c r="D79" s="77"/>
      <c r="E79" s="78"/>
      <c r="F79" s="78"/>
      <c r="G79" s="79"/>
      <c r="H79" s="79"/>
      <c r="I79" s="80"/>
      <c r="J79" s="81" t="s">
        <v>2</v>
      </c>
      <c r="K79" s="81" t="s">
        <v>5</v>
      </c>
      <c r="L79" s="82"/>
      <c r="M79" s="79"/>
      <c r="N79" s="81" t="s">
        <v>5</v>
      </c>
      <c r="O79" s="82"/>
      <c r="P79" s="79"/>
      <c r="Q79" s="83" t="s">
        <v>3</v>
      </c>
      <c r="R79" s="81" t="s">
        <v>4</v>
      </c>
      <c r="S79" s="84">
        <f t="shared" ref="S79:S80" si="3">PRODUCT(I79,L79,O79)</f>
        <v>0</v>
      </c>
      <c r="T79" s="85" t="s">
        <v>2</v>
      </c>
      <c r="U79" s="75">
        <f t="shared" ref="U79:U115" si="4">ROUNDDOWN(SUMIF(H79,"課税",S79)/1.1,0)</f>
        <v>0</v>
      </c>
      <c r="V79" s="85" t="s">
        <v>2</v>
      </c>
      <c r="W79" s="75">
        <f t="shared" ref="W79:W115" si="5">ROUNDDOWN(SUMIF(H79,"軽減",S79)/1.08,0)</f>
        <v>0</v>
      </c>
      <c r="X79" s="85" t="s">
        <v>2</v>
      </c>
      <c r="Y79" s="20"/>
      <c r="Z79" s="20"/>
      <c r="AA79" s="20"/>
      <c r="AB79" s="20"/>
      <c r="AC79" s="20"/>
      <c r="AD79" s="20"/>
      <c r="AE79" s="20"/>
      <c r="AF79" s="20"/>
      <c r="AG79" s="20"/>
    </row>
    <row r="80" spans="1:33" x14ac:dyDescent="0.3">
      <c r="B80" s="76">
        <v>15</v>
      </c>
      <c r="C80" s="65"/>
      <c r="D80" s="77"/>
      <c r="E80" s="78"/>
      <c r="F80" s="78"/>
      <c r="G80" s="79"/>
      <c r="H80" s="79"/>
      <c r="I80" s="80"/>
      <c r="J80" s="81" t="s">
        <v>2</v>
      </c>
      <c r="K80" s="81" t="s">
        <v>5</v>
      </c>
      <c r="L80" s="82"/>
      <c r="M80" s="79"/>
      <c r="N80" s="81" t="s">
        <v>5</v>
      </c>
      <c r="O80" s="82"/>
      <c r="P80" s="79"/>
      <c r="Q80" s="83" t="s">
        <v>3</v>
      </c>
      <c r="R80" s="81" t="s">
        <v>4</v>
      </c>
      <c r="S80" s="84">
        <f t="shared" si="3"/>
        <v>0</v>
      </c>
      <c r="T80" s="85" t="s">
        <v>2</v>
      </c>
      <c r="U80" s="75">
        <f t="shared" si="4"/>
        <v>0</v>
      </c>
      <c r="V80" s="85" t="s">
        <v>2</v>
      </c>
      <c r="W80" s="75">
        <f t="shared" si="5"/>
        <v>0</v>
      </c>
      <c r="X80" s="85" t="s">
        <v>2</v>
      </c>
      <c r="Y80" s="20"/>
      <c r="Z80" s="20"/>
      <c r="AA80" s="20"/>
      <c r="AB80" s="20"/>
      <c r="AC80" s="20"/>
      <c r="AD80" s="20"/>
      <c r="AE80" s="20"/>
      <c r="AF80" s="20"/>
      <c r="AG80" s="20"/>
    </row>
    <row r="81" spans="2:33" x14ac:dyDescent="0.3">
      <c r="B81" s="76">
        <v>16</v>
      </c>
      <c r="C81" s="65"/>
      <c r="D81" s="86"/>
      <c r="E81" s="87"/>
      <c r="F81" s="87"/>
      <c r="G81" s="88"/>
      <c r="H81" s="88"/>
      <c r="I81" s="80"/>
      <c r="J81" s="89" t="s">
        <v>2</v>
      </c>
      <c r="K81" s="89" t="s">
        <v>5</v>
      </c>
      <c r="L81" s="82"/>
      <c r="M81" s="88"/>
      <c r="N81" s="89" t="s">
        <v>5</v>
      </c>
      <c r="O81" s="82"/>
      <c r="P81" s="88"/>
      <c r="Q81" s="90" t="s">
        <v>3</v>
      </c>
      <c r="R81" s="89" t="s">
        <v>4</v>
      </c>
      <c r="S81" s="91">
        <f t="shared" ref="S81:S115" si="6">PRODUCT(I81,L81,O81)</f>
        <v>0</v>
      </c>
      <c r="T81" s="85" t="s">
        <v>2</v>
      </c>
      <c r="U81" s="75">
        <f t="shared" si="4"/>
        <v>0</v>
      </c>
      <c r="V81" s="85" t="s">
        <v>2</v>
      </c>
      <c r="W81" s="75">
        <f t="shared" si="5"/>
        <v>0</v>
      </c>
      <c r="X81" s="85" t="s">
        <v>2</v>
      </c>
      <c r="Y81" s="20"/>
      <c r="Z81" s="20"/>
      <c r="AA81" s="20"/>
      <c r="AB81" s="20"/>
      <c r="AC81" s="20"/>
      <c r="AD81" s="20"/>
      <c r="AE81" s="20"/>
      <c r="AF81" s="20"/>
      <c r="AG81" s="20"/>
    </row>
    <row r="82" spans="2:33" x14ac:dyDescent="0.3">
      <c r="B82" s="76">
        <v>17</v>
      </c>
      <c r="C82" s="65"/>
      <c r="D82" s="86"/>
      <c r="E82" s="87"/>
      <c r="F82" s="87"/>
      <c r="G82" s="88"/>
      <c r="H82" s="88"/>
      <c r="I82" s="80"/>
      <c r="J82" s="89" t="s">
        <v>2</v>
      </c>
      <c r="K82" s="89" t="s">
        <v>5</v>
      </c>
      <c r="L82" s="82"/>
      <c r="M82" s="88"/>
      <c r="N82" s="89" t="s">
        <v>5</v>
      </c>
      <c r="O82" s="82"/>
      <c r="P82" s="88"/>
      <c r="Q82" s="90" t="s">
        <v>3</v>
      </c>
      <c r="R82" s="89" t="s">
        <v>4</v>
      </c>
      <c r="S82" s="91">
        <f t="shared" si="6"/>
        <v>0</v>
      </c>
      <c r="T82" s="85" t="s">
        <v>2</v>
      </c>
      <c r="U82" s="75">
        <f t="shared" si="4"/>
        <v>0</v>
      </c>
      <c r="V82" s="85" t="s">
        <v>2</v>
      </c>
      <c r="W82" s="75">
        <f t="shared" si="5"/>
        <v>0</v>
      </c>
      <c r="X82" s="85" t="s">
        <v>2</v>
      </c>
      <c r="Y82" s="20"/>
      <c r="Z82" s="20"/>
      <c r="AA82" s="20"/>
      <c r="AB82" s="20"/>
      <c r="AC82" s="20"/>
      <c r="AD82" s="20"/>
      <c r="AE82" s="20"/>
      <c r="AF82" s="20"/>
      <c r="AG82" s="20"/>
    </row>
    <row r="83" spans="2:33" x14ac:dyDescent="0.3">
      <c r="B83" s="76">
        <v>18</v>
      </c>
      <c r="C83" s="65"/>
      <c r="D83" s="86"/>
      <c r="E83" s="87"/>
      <c r="F83" s="87"/>
      <c r="G83" s="88"/>
      <c r="H83" s="88"/>
      <c r="I83" s="80"/>
      <c r="J83" s="89" t="s">
        <v>2</v>
      </c>
      <c r="K83" s="89" t="s">
        <v>5</v>
      </c>
      <c r="L83" s="82"/>
      <c r="M83" s="88"/>
      <c r="N83" s="89" t="s">
        <v>5</v>
      </c>
      <c r="O83" s="82"/>
      <c r="P83" s="88"/>
      <c r="Q83" s="90" t="s">
        <v>3</v>
      </c>
      <c r="R83" s="89" t="s">
        <v>4</v>
      </c>
      <c r="S83" s="91">
        <f t="shared" si="6"/>
        <v>0</v>
      </c>
      <c r="T83" s="85" t="s">
        <v>2</v>
      </c>
      <c r="U83" s="75">
        <f t="shared" si="4"/>
        <v>0</v>
      </c>
      <c r="V83" s="85" t="s">
        <v>2</v>
      </c>
      <c r="W83" s="75">
        <f t="shared" si="5"/>
        <v>0</v>
      </c>
      <c r="X83" s="85" t="s">
        <v>2</v>
      </c>
      <c r="Y83" s="20"/>
      <c r="Z83" s="20"/>
      <c r="AA83" s="20"/>
      <c r="AB83" s="20"/>
      <c r="AC83" s="20"/>
      <c r="AD83" s="20"/>
      <c r="AE83" s="20"/>
      <c r="AF83" s="20"/>
      <c r="AG83" s="20"/>
    </row>
    <row r="84" spans="2:33" x14ac:dyDescent="0.3">
      <c r="B84" s="76">
        <v>19</v>
      </c>
      <c r="C84" s="65"/>
      <c r="D84" s="86"/>
      <c r="E84" s="87"/>
      <c r="F84" s="87"/>
      <c r="G84" s="88"/>
      <c r="H84" s="88"/>
      <c r="I84" s="80"/>
      <c r="J84" s="89" t="s">
        <v>2</v>
      </c>
      <c r="K84" s="89" t="s">
        <v>5</v>
      </c>
      <c r="L84" s="82"/>
      <c r="M84" s="88"/>
      <c r="N84" s="89" t="s">
        <v>5</v>
      </c>
      <c r="O84" s="82"/>
      <c r="P84" s="88"/>
      <c r="Q84" s="90" t="s">
        <v>3</v>
      </c>
      <c r="R84" s="89" t="s">
        <v>4</v>
      </c>
      <c r="S84" s="91">
        <f t="shared" si="6"/>
        <v>0</v>
      </c>
      <c r="T84" s="85" t="s">
        <v>2</v>
      </c>
      <c r="U84" s="75">
        <f t="shared" si="4"/>
        <v>0</v>
      </c>
      <c r="V84" s="85" t="s">
        <v>2</v>
      </c>
      <c r="W84" s="75">
        <f t="shared" si="5"/>
        <v>0</v>
      </c>
      <c r="X84" s="85" t="s">
        <v>2</v>
      </c>
      <c r="Y84" s="20"/>
      <c r="Z84" s="20"/>
      <c r="AA84" s="20"/>
      <c r="AB84" s="20"/>
      <c r="AC84" s="20"/>
      <c r="AD84" s="20"/>
      <c r="AE84" s="20"/>
      <c r="AF84" s="20"/>
      <c r="AG84" s="20"/>
    </row>
    <row r="85" spans="2:33" x14ac:dyDescent="0.3">
      <c r="B85" s="76">
        <v>20</v>
      </c>
      <c r="C85" s="65"/>
      <c r="D85" s="86"/>
      <c r="E85" s="87"/>
      <c r="F85" s="87"/>
      <c r="G85" s="88"/>
      <c r="H85" s="88"/>
      <c r="I85" s="80"/>
      <c r="J85" s="89" t="s">
        <v>2</v>
      </c>
      <c r="K85" s="89" t="s">
        <v>5</v>
      </c>
      <c r="L85" s="82"/>
      <c r="M85" s="88"/>
      <c r="N85" s="89" t="s">
        <v>5</v>
      </c>
      <c r="O85" s="82"/>
      <c r="P85" s="88"/>
      <c r="Q85" s="90" t="s">
        <v>3</v>
      </c>
      <c r="R85" s="89" t="s">
        <v>4</v>
      </c>
      <c r="S85" s="91">
        <f t="shared" si="6"/>
        <v>0</v>
      </c>
      <c r="T85" s="85" t="s">
        <v>2</v>
      </c>
      <c r="U85" s="75">
        <f t="shared" si="4"/>
        <v>0</v>
      </c>
      <c r="V85" s="85" t="s">
        <v>2</v>
      </c>
      <c r="W85" s="75">
        <f t="shared" si="5"/>
        <v>0</v>
      </c>
      <c r="X85" s="85" t="s">
        <v>2</v>
      </c>
      <c r="Y85" s="20"/>
      <c r="Z85" s="20"/>
      <c r="AA85" s="20"/>
      <c r="AB85" s="20"/>
      <c r="AC85" s="20"/>
      <c r="AD85" s="20"/>
      <c r="AE85" s="20"/>
      <c r="AF85" s="20"/>
      <c r="AG85" s="20"/>
    </row>
    <row r="86" spans="2:33" x14ac:dyDescent="0.3">
      <c r="B86" s="76">
        <v>21</v>
      </c>
      <c r="C86" s="65"/>
      <c r="D86" s="86"/>
      <c r="E86" s="87"/>
      <c r="F86" s="87"/>
      <c r="G86" s="88"/>
      <c r="H86" s="88"/>
      <c r="I86" s="80"/>
      <c r="J86" s="89" t="s">
        <v>2</v>
      </c>
      <c r="K86" s="89" t="s">
        <v>5</v>
      </c>
      <c r="L86" s="82"/>
      <c r="M86" s="88"/>
      <c r="N86" s="89" t="s">
        <v>5</v>
      </c>
      <c r="O86" s="82"/>
      <c r="P86" s="88"/>
      <c r="Q86" s="90" t="s">
        <v>3</v>
      </c>
      <c r="R86" s="89" t="s">
        <v>4</v>
      </c>
      <c r="S86" s="91">
        <f t="shared" si="6"/>
        <v>0</v>
      </c>
      <c r="T86" s="85" t="s">
        <v>2</v>
      </c>
      <c r="U86" s="75">
        <f t="shared" si="4"/>
        <v>0</v>
      </c>
      <c r="V86" s="85" t="s">
        <v>2</v>
      </c>
      <c r="W86" s="75">
        <f t="shared" si="5"/>
        <v>0</v>
      </c>
      <c r="X86" s="85" t="s">
        <v>2</v>
      </c>
      <c r="Y86" s="20"/>
      <c r="Z86" s="20"/>
      <c r="AA86" s="20"/>
      <c r="AB86" s="20"/>
      <c r="AC86" s="20"/>
      <c r="AD86" s="20"/>
      <c r="AE86" s="20"/>
      <c r="AF86" s="20"/>
      <c r="AG86" s="20"/>
    </row>
    <row r="87" spans="2:33" x14ac:dyDescent="0.3">
      <c r="B87" s="76">
        <v>22</v>
      </c>
      <c r="C87" s="65"/>
      <c r="D87" s="86"/>
      <c r="E87" s="87"/>
      <c r="F87" s="87"/>
      <c r="G87" s="88"/>
      <c r="H87" s="88"/>
      <c r="I87" s="80"/>
      <c r="J87" s="89" t="s">
        <v>2</v>
      </c>
      <c r="K87" s="89" t="s">
        <v>5</v>
      </c>
      <c r="L87" s="82"/>
      <c r="M87" s="88"/>
      <c r="N87" s="89" t="s">
        <v>5</v>
      </c>
      <c r="O87" s="82"/>
      <c r="P87" s="88"/>
      <c r="Q87" s="90" t="s">
        <v>3</v>
      </c>
      <c r="R87" s="89" t="s">
        <v>4</v>
      </c>
      <c r="S87" s="91">
        <f t="shared" si="6"/>
        <v>0</v>
      </c>
      <c r="T87" s="85" t="s">
        <v>2</v>
      </c>
      <c r="U87" s="75">
        <f t="shared" si="4"/>
        <v>0</v>
      </c>
      <c r="V87" s="85" t="s">
        <v>2</v>
      </c>
      <c r="W87" s="75">
        <f t="shared" si="5"/>
        <v>0</v>
      </c>
      <c r="X87" s="85" t="s">
        <v>2</v>
      </c>
      <c r="Y87" s="20"/>
      <c r="Z87" s="20"/>
      <c r="AA87" s="20"/>
      <c r="AB87" s="20"/>
      <c r="AC87" s="20"/>
      <c r="AD87" s="20"/>
      <c r="AE87" s="20"/>
      <c r="AF87" s="20"/>
      <c r="AG87" s="20"/>
    </row>
    <row r="88" spans="2:33" x14ac:dyDescent="0.3">
      <c r="B88" s="76">
        <v>23</v>
      </c>
      <c r="C88" s="65"/>
      <c r="D88" s="86"/>
      <c r="E88" s="87"/>
      <c r="F88" s="87"/>
      <c r="G88" s="88"/>
      <c r="H88" s="88"/>
      <c r="I88" s="80"/>
      <c r="J88" s="89" t="s">
        <v>2</v>
      </c>
      <c r="K88" s="89" t="s">
        <v>5</v>
      </c>
      <c r="L88" s="82"/>
      <c r="M88" s="88"/>
      <c r="N88" s="89" t="s">
        <v>5</v>
      </c>
      <c r="O88" s="82"/>
      <c r="P88" s="88"/>
      <c r="Q88" s="90" t="s">
        <v>3</v>
      </c>
      <c r="R88" s="89" t="s">
        <v>4</v>
      </c>
      <c r="S88" s="91">
        <f t="shared" si="6"/>
        <v>0</v>
      </c>
      <c r="T88" s="85" t="s">
        <v>2</v>
      </c>
      <c r="U88" s="75">
        <f t="shared" si="4"/>
        <v>0</v>
      </c>
      <c r="V88" s="85" t="s">
        <v>2</v>
      </c>
      <c r="W88" s="75">
        <f t="shared" si="5"/>
        <v>0</v>
      </c>
      <c r="X88" s="85" t="s">
        <v>2</v>
      </c>
      <c r="Y88" s="20"/>
      <c r="Z88" s="20"/>
      <c r="AA88" s="20"/>
      <c r="AB88" s="20"/>
      <c r="AC88" s="20"/>
      <c r="AD88" s="20"/>
      <c r="AE88" s="20"/>
      <c r="AF88" s="20"/>
      <c r="AG88" s="20"/>
    </row>
    <row r="89" spans="2:33" x14ac:dyDescent="0.3">
      <c r="B89" s="76">
        <v>24</v>
      </c>
      <c r="C89" s="65"/>
      <c r="D89" s="86"/>
      <c r="E89" s="87"/>
      <c r="F89" s="87"/>
      <c r="G89" s="88"/>
      <c r="H89" s="88"/>
      <c r="I89" s="80"/>
      <c r="J89" s="89" t="s">
        <v>2</v>
      </c>
      <c r="K89" s="89" t="s">
        <v>5</v>
      </c>
      <c r="L89" s="82"/>
      <c r="M89" s="88"/>
      <c r="N89" s="89" t="s">
        <v>5</v>
      </c>
      <c r="O89" s="82"/>
      <c r="P89" s="88"/>
      <c r="Q89" s="90" t="s">
        <v>3</v>
      </c>
      <c r="R89" s="89" t="s">
        <v>4</v>
      </c>
      <c r="S89" s="91">
        <f t="shared" si="6"/>
        <v>0</v>
      </c>
      <c r="T89" s="85" t="s">
        <v>2</v>
      </c>
      <c r="U89" s="75">
        <f t="shared" si="4"/>
        <v>0</v>
      </c>
      <c r="V89" s="85" t="s">
        <v>2</v>
      </c>
      <c r="W89" s="75">
        <f t="shared" si="5"/>
        <v>0</v>
      </c>
      <c r="X89" s="85" t="s">
        <v>2</v>
      </c>
      <c r="Y89" s="20"/>
      <c r="Z89" s="20"/>
      <c r="AA89" s="20"/>
      <c r="AB89" s="20"/>
      <c r="AC89" s="20"/>
      <c r="AD89" s="20"/>
      <c r="AE89" s="20"/>
      <c r="AF89" s="20"/>
      <c r="AG89" s="20"/>
    </row>
    <row r="90" spans="2:33" x14ac:dyDescent="0.3">
      <c r="B90" s="76">
        <v>25</v>
      </c>
      <c r="C90" s="65"/>
      <c r="D90" s="86"/>
      <c r="E90" s="87"/>
      <c r="F90" s="87"/>
      <c r="G90" s="88"/>
      <c r="H90" s="88"/>
      <c r="I90" s="80"/>
      <c r="J90" s="89" t="s">
        <v>2</v>
      </c>
      <c r="K90" s="89" t="s">
        <v>5</v>
      </c>
      <c r="L90" s="82"/>
      <c r="M90" s="88"/>
      <c r="N90" s="89" t="s">
        <v>5</v>
      </c>
      <c r="O90" s="82"/>
      <c r="P90" s="88"/>
      <c r="Q90" s="90" t="s">
        <v>3</v>
      </c>
      <c r="R90" s="89" t="s">
        <v>4</v>
      </c>
      <c r="S90" s="91">
        <f t="shared" si="6"/>
        <v>0</v>
      </c>
      <c r="T90" s="85" t="s">
        <v>2</v>
      </c>
      <c r="U90" s="75">
        <f t="shared" si="4"/>
        <v>0</v>
      </c>
      <c r="V90" s="85" t="s">
        <v>2</v>
      </c>
      <c r="W90" s="75">
        <f t="shared" si="5"/>
        <v>0</v>
      </c>
      <c r="X90" s="85" t="s">
        <v>2</v>
      </c>
      <c r="Y90" s="20"/>
      <c r="Z90" s="20"/>
      <c r="AA90" s="20"/>
      <c r="AB90" s="20"/>
      <c r="AC90" s="20"/>
      <c r="AD90" s="20"/>
      <c r="AE90" s="20"/>
      <c r="AF90" s="20"/>
      <c r="AG90" s="20"/>
    </row>
    <row r="91" spans="2:33" x14ac:dyDescent="0.3">
      <c r="B91" s="76">
        <v>26</v>
      </c>
      <c r="C91" s="65"/>
      <c r="D91" s="86"/>
      <c r="E91" s="87"/>
      <c r="F91" s="87"/>
      <c r="G91" s="88"/>
      <c r="H91" s="88"/>
      <c r="I91" s="80"/>
      <c r="J91" s="89" t="s">
        <v>2</v>
      </c>
      <c r="K91" s="89" t="s">
        <v>5</v>
      </c>
      <c r="L91" s="82"/>
      <c r="M91" s="88"/>
      <c r="N91" s="89" t="s">
        <v>5</v>
      </c>
      <c r="O91" s="82"/>
      <c r="P91" s="88"/>
      <c r="Q91" s="90" t="s">
        <v>3</v>
      </c>
      <c r="R91" s="89" t="s">
        <v>4</v>
      </c>
      <c r="S91" s="91">
        <f t="shared" si="6"/>
        <v>0</v>
      </c>
      <c r="T91" s="85" t="s">
        <v>2</v>
      </c>
      <c r="U91" s="75">
        <f t="shared" si="4"/>
        <v>0</v>
      </c>
      <c r="V91" s="85" t="s">
        <v>2</v>
      </c>
      <c r="W91" s="75">
        <f t="shared" si="5"/>
        <v>0</v>
      </c>
      <c r="X91" s="85" t="s">
        <v>2</v>
      </c>
      <c r="Y91" s="20"/>
      <c r="Z91" s="20"/>
      <c r="AA91" s="20"/>
      <c r="AB91" s="20"/>
      <c r="AC91" s="20"/>
      <c r="AD91" s="20"/>
      <c r="AE91" s="20"/>
      <c r="AF91" s="20"/>
      <c r="AG91" s="20"/>
    </row>
    <row r="92" spans="2:33" x14ac:dyDescent="0.3">
      <c r="B92" s="76">
        <v>27</v>
      </c>
      <c r="C92" s="65"/>
      <c r="D92" s="86"/>
      <c r="E92" s="87"/>
      <c r="F92" s="87"/>
      <c r="G92" s="88"/>
      <c r="H92" s="88"/>
      <c r="I92" s="80"/>
      <c r="J92" s="89" t="s">
        <v>2</v>
      </c>
      <c r="K92" s="89" t="s">
        <v>5</v>
      </c>
      <c r="L92" s="82"/>
      <c r="M92" s="88"/>
      <c r="N92" s="89" t="s">
        <v>5</v>
      </c>
      <c r="O92" s="82"/>
      <c r="P92" s="88"/>
      <c r="Q92" s="90" t="s">
        <v>3</v>
      </c>
      <c r="R92" s="89" t="s">
        <v>4</v>
      </c>
      <c r="S92" s="91">
        <f t="shared" si="6"/>
        <v>0</v>
      </c>
      <c r="T92" s="85" t="s">
        <v>2</v>
      </c>
      <c r="U92" s="75">
        <f t="shared" si="4"/>
        <v>0</v>
      </c>
      <c r="V92" s="85" t="s">
        <v>2</v>
      </c>
      <c r="W92" s="75">
        <f t="shared" si="5"/>
        <v>0</v>
      </c>
      <c r="X92" s="85" t="s">
        <v>2</v>
      </c>
      <c r="Y92" s="20"/>
      <c r="Z92" s="20"/>
      <c r="AA92" s="20"/>
      <c r="AB92" s="20"/>
      <c r="AC92" s="20"/>
      <c r="AD92" s="20"/>
      <c r="AE92" s="20"/>
      <c r="AF92" s="20"/>
      <c r="AG92" s="20"/>
    </row>
    <row r="93" spans="2:33" x14ac:dyDescent="0.3">
      <c r="B93" s="76">
        <v>28</v>
      </c>
      <c r="C93" s="65"/>
      <c r="D93" s="86"/>
      <c r="E93" s="87"/>
      <c r="F93" s="87"/>
      <c r="G93" s="88"/>
      <c r="H93" s="88"/>
      <c r="I93" s="80"/>
      <c r="J93" s="89" t="s">
        <v>2</v>
      </c>
      <c r="K93" s="89" t="s">
        <v>5</v>
      </c>
      <c r="L93" s="82"/>
      <c r="M93" s="88"/>
      <c r="N93" s="89" t="s">
        <v>5</v>
      </c>
      <c r="O93" s="82"/>
      <c r="P93" s="88"/>
      <c r="Q93" s="90" t="s">
        <v>3</v>
      </c>
      <c r="R93" s="89" t="s">
        <v>4</v>
      </c>
      <c r="S93" s="91">
        <f t="shared" si="6"/>
        <v>0</v>
      </c>
      <c r="T93" s="85" t="s">
        <v>2</v>
      </c>
      <c r="U93" s="75">
        <f t="shared" si="4"/>
        <v>0</v>
      </c>
      <c r="V93" s="85" t="s">
        <v>2</v>
      </c>
      <c r="W93" s="75">
        <f t="shared" si="5"/>
        <v>0</v>
      </c>
      <c r="X93" s="85" t="s">
        <v>2</v>
      </c>
      <c r="Y93" s="20"/>
      <c r="Z93" s="20"/>
      <c r="AA93" s="20"/>
      <c r="AB93" s="20"/>
      <c r="AC93" s="20"/>
      <c r="AD93" s="20"/>
      <c r="AE93" s="20"/>
      <c r="AF93" s="20"/>
      <c r="AG93" s="20"/>
    </row>
    <row r="94" spans="2:33" x14ac:dyDescent="0.3">
      <c r="B94" s="76">
        <v>29</v>
      </c>
      <c r="C94" s="65"/>
      <c r="D94" s="86"/>
      <c r="E94" s="87"/>
      <c r="F94" s="87"/>
      <c r="G94" s="88"/>
      <c r="H94" s="88"/>
      <c r="I94" s="80"/>
      <c r="J94" s="89" t="s">
        <v>2</v>
      </c>
      <c r="K94" s="89" t="s">
        <v>5</v>
      </c>
      <c r="L94" s="82"/>
      <c r="M94" s="88"/>
      <c r="N94" s="89" t="s">
        <v>5</v>
      </c>
      <c r="O94" s="82"/>
      <c r="P94" s="88"/>
      <c r="Q94" s="90" t="s">
        <v>3</v>
      </c>
      <c r="R94" s="89" t="s">
        <v>4</v>
      </c>
      <c r="S94" s="91">
        <f t="shared" si="6"/>
        <v>0</v>
      </c>
      <c r="T94" s="85" t="s">
        <v>2</v>
      </c>
      <c r="U94" s="75">
        <f t="shared" si="4"/>
        <v>0</v>
      </c>
      <c r="V94" s="85" t="s">
        <v>2</v>
      </c>
      <c r="W94" s="75">
        <f t="shared" si="5"/>
        <v>0</v>
      </c>
      <c r="X94" s="85" t="s">
        <v>2</v>
      </c>
      <c r="Y94" s="20"/>
      <c r="Z94" s="20"/>
      <c r="AA94" s="20"/>
      <c r="AB94" s="20"/>
      <c r="AC94" s="20"/>
      <c r="AD94" s="20"/>
      <c r="AE94" s="20"/>
      <c r="AF94" s="20"/>
      <c r="AG94" s="20"/>
    </row>
    <row r="95" spans="2:33" x14ac:dyDescent="0.3">
      <c r="B95" s="76">
        <v>30</v>
      </c>
      <c r="C95" s="65"/>
      <c r="D95" s="86"/>
      <c r="E95" s="87"/>
      <c r="F95" s="87"/>
      <c r="G95" s="88"/>
      <c r="H95" s="88"/>
      <c r="I95" s="80"/>
      <c r="J95" s="89" t="s">
        <v>2</v>
      </c>
      <c r="K95" s="89" t="s">
        <v>5</v>
      </c>
      <c r="L95" s="82"/>
      <c r="M95" s="88"/>
      <c r="N95" s="89" t="s">
        <v>5</v>
      </c>
      <c r="O95" s="82"/>
      <c r="P95" s="88"/>
      <c r="Q95" s="90" t="s">
        <v>3</v>
      </c>
      <c r="R95" s="89" t="s">
        <v>4</v>
      </c>
      <c r="S95" s="91">
        <f t="shared" si="6"/>
        <v>0</v>
      </c>
      <c r="T95" s="85" t="s">
        <v>2</v>
      </c>
      <c r="U95" s="75">
        <f t="shared" si="4"/>
        <v>0</v>
      </c>
      <c r="V95" s="85" t="s">
        <v>2</v>
      </c>
      <c r="W95" s="75">
        <f t="shared" si="5"/>
        <v>0</v>
      </c>
      <c r="X95" s="85" t="s">
        <v>2</v>
      </c>
      <c r="Y95" s="20"/>
      <c r="Z95" s="20"/>
      <c r="AA95" s="20"/>
      <c r="AB95" s="20"/>
      <c r="AC95" s="20"/>
      <c r="AD95" s="20"/>
      <c r="AE95" s="20"/>
      <c r="AF95" s="20"/>
      <c r="AG95" s="20"/>
    </row>
    <row r="96" spans="2:33" x14ac:dyDescent="0.3">
      <c r="B96" s="76">
        <v>31</v>
      </c>
      <c r="C96" s="65"/>
      <c r="D96" s="86"/>
      <c r="E96" s="87"/>
      <c r="F96" s="87"/>
      <c r="G96" s="88"/>
      <c r="H96" s="88"/>
      <c r="I96" s="80"/>
      <c r="J96" s="89" t="s">
        <v>2</v>
      </c>
      <c r="K96" s="89" t="s">
        <v>5</v>
      </c>
      <c r="L96" s="82"/>
      <c r="M96" s="88"/>
      <c r="N96" s="89" t="s">
        <v>5</v>
      </c>
      <c r="O96" s="82"/>
      <c r="P96" s="88"/>
      <c r="Q96" s="90" t="s">
        <v>3</v>
      </c>
      <c r="R96" s="89" t="s">
        <v>4</v>
      </c>
      <c r="S96" s="91">
        <f t="shared" si="6"/>
        <v>0</v>
      </c>
      <c r="T96" s="85" t="s">
        <v>2</v>
      </c>
      <c r="U96" s="75">
        <f t="shared" si="4"/>
        <v>0</v>
      </c>
      <c r="V96" s="85" t="s">
        <v>2</v>
      </c>
      <c r="W96" s="75">
        <f t="shared" si="5"/>
        <v>0</v>
      </c>
      <c r="X96" s="85" t="s">
        <v>2</v>
      </c>
      <c r="Y96" s="20"/>
      <c r="Z96" s="20"/>
      <c r="AA96" s="20"/>
      <c r="AB96" s="20"/>
      <c r="AC96" s="20"/>
      <c r="AD96" s="20"/>
      <c r="AE96" s="20"/>
      <c r="AF96" s="20"/>
      <c r="AG96" s="20"/>
    </row>
    <row r="97" spans="2:33" x14ac:dyDescent="0.3">
      <c r="B97" s="76">
        <v>32</v>
      </c>
      <c r="C97" s="65"/>
      <c r="D97" s="86"/>
      <c r="E97" s="87"/>
      <c r="F97" s="87"/>
      <c r="G97" s="88"/>
      <c r="H97" s="88"/>
      <c r="I97" s="80"/>
      <c r="J97" s="89" t="s">
        <v>2</v>
      </c>
      <c r="K97" s="89" t="s">
        <v>5</v>
      </c>
      <c r="L97" s="82"/>
      <c r="M97" s="88"/>
      <c r="N97" s="89" t="s">
        <v>5</v>
      </c>
      <c r="O97" s="82"/>
      <c r="P97" s="88"/>
      <c r="Q97" s="90" t="s">
        <v>3</v>
      </c>
      <c r="R97" s="89" t="s">
        <v>4</v>
      </c>
      <c r="S97" s="91">
        <f t="shared" si="6"/>
        <v>0</v>
      </c>
      <c r="T97" s="85" t="s">
        <v>2</v>
      </c>
      <c r="U97" s="75">
        <f t="shared" si="4"/>
        <v>0</v>
      </c>
      <c r="V97" s="85" t="s">
        <v>2</v>
      </c>
      <c r="W97" s="75">
        <f t="shared" si="5"/>
        <v>0</v>
      </c>
      <c r="X97" s="85" t="s">
        <v>2</v>
      </c>
      <c r="Y97" s="20"/>
      <c r="Z97" s="20"/>
      <c r="AA97" s="20"/>
      <c r="AB97" s="20"/>
      <c r="AC97" s="20"/>
      <c r="AD97" s="20"/>
      <c r="AE97" s="20"/>
      <c r="AF97" s="20"/>
      <c r="AG97" s="20"/>
    </row>
    <row r="98" spans="2:33" x14ac:dyDescent="0.3">
      <c r="B98" s="76">
        <v>33</v>
      </c>
      <c r="C98" s="65"/>
      <c r="D98" s="86"/>
      <c r="E98" s="87"/>
      <c r="F98" s="87"/>
      <c r="G98" s="88"/>
      <c r="H98" s="88"/>
      <c r="I98" s="80"/>
      <c r="J98" s="89" t="s">
        <v>2</v>
      </c>
      <c r="K98" s="89" t="s">
        <v>5</v>
      </c>
      <c r="L98" s="82"/>
      <c r="M98" s="88"/>
      <c r="N98" s="89" t="s">
        <v>5</v>
      </c>
      <c r="O98" s="82"/>
      <c r="P98" s="88"/>
      <c r="Q98" s="90" t="s">
        <v>3</v>
      </c>
      <c r="R98" s="89" t="s">
        <v>4</v>
      </c>
      <c r="S98" s="91">
        <f t="shared" si="6"/>
        <v>0</v>
      </c>
      <c r="T98" s="85" t="s">
        <v>2</v>
      </c>
      <c r="U98" s="75">
        <f t="shared" si="4"/>
        <v>0</v>
      </c>
      <c r="V98" s="85" t="s">
        <v>2</v>
      </c>
      <c r="W98" s="75">
        <f t="shared" si="5"/>
        <v>0</v>
      </c>
      <c r="X98" s="85" t="s">
        <v>2</v>
      </c>
      <c r="Y98" s="20"/>
      <c r="Z98" s="20"/>
      <c r="AA98" s="20"/>
      <c r="AB98" s="20"/>
      <c r="AC98" s="20"/>
      <c r="AD98" s="20"/>
      <c r="AE98" s="20"/>
      <c r="AF98" s="20"/>
      <c r="AG98" s="20"/>
    </row>
    <row r="99" spans="2:33" x14ac:dyDescent="0.3">
      <c r="B99" s="76">
        <v>34</v>
      </c>
      <c r="C99" s="65"/>
      <c r="D99" s="86"/>
      <c r="E99" s="87"/>
      <c r="F99" s="87"/>
      <c r="G99" s="88"/>
      <c r="H99" s="88"/>
      <c r="I99" s="80"/>
      <c r="J99" s="89" t="s">
        <v>2</v>
      </c>
      <c r="K99" s="89" t="s">
        <v>5</v>
      </c>
      <c r="L99" s="82"/>
      <c r="M99" s="88"/>
      <c r="N99" s="89" t="s">
        <v>5</v>
      </c>
      <c r="O99" s="82"/>
      <c r="P99" s="88"/>
      <c r="Q99" s="90" t="s">
        <v>3</v>
      </c>
      <c r="R99" s="89" t="s">
        <v>4</v>
      </c>
      <c r="S99" s="91">
        <f t="shared" si="6"/>
        <v>0</v>
      </c>
      <c r="T99" s="85" t="s">
        <v>2</v>
      </c>
      <c r="U99" s="75">
        <f t="shared" si="4"/>
        <v>0</v>
      </c>
      <c r="V99" s="85" t="s">
        <v>2</v>
      </c>
      <c r="W99" s="75">
        <f t="shared" si="5"/>
        <v>0</v>
      </c>
      <c r="X99" s="85" t="s">
        <v>2</v>
      </c>
      <c r="Y99" s="20"/>
      <c r="Z99" s="20"/>
      <c r="AA99" s="20"/>
      <c r="AB99" s="20"/>
      <c r="AC99" s="20"/>
      <c r="AD99" s="20"/>
      <c r="AE99" s="20"/>
      <c r="AF99" s="20"/>
      <c r="AG99" s="20"/>
    </row>
    <row r="100" spans="2:33" x14ac:dyDescent="0.3">
      <c r="B100" s="76">
        <v>35</v>
      </c>
      <c r="C100" s="65"/>
      <c r="D100" s="86"/>
      <c r="E100" s="87"/>
      <c r="F100" s="87"/>
      <c r="G100" s="88"/>
      <c r="H100" s="88"/>
      <c r="I100" s="80"/>
      <c r="J100" s="89" t="s">
        <v>2</v>
      </c>
      <c r="K100" s="89" t="s">
        <v>5</v>
      </c>
      <c r="L100" s="82"/>
      <c r="M100" s="88"/>
      <c r="N100" s="89" t="s">
        <v>5</v>
      </c>
      <c r="O100" s="82"/>
      <c r="P100" s="88"/>
      <c r="Q100" s="90" t="s">
        <v>3</v>
      </c>
      <c r="R100" s="89" t="s">
        <v>4</v>
      </c>
      <c r="S100" s="91">
        <f t="shared" si="6"/>
        <v>0</v>
      </c>
      <c r="T100" s="85" t="s">
        <v>2</v>
      </c>
      <c r="U100" s="75">
        <f t="shared" si="4"/>
        <v>0</v>
      </c>
      <c r="V100" s="85" t="s">
        <v>2</v>
      </c>
      <c r="W100" s="75">
        <f t="shared" si="5"/>
        <v>0</v>
      </c>
      <c r="X100" s="85" t="s">
        <v>2</v>
      </c>
      <c r="Y100" s="20"/>
      <c r="Z100" s="20"/>
      <c r="AA100" s="20"/>
      <c r="AB100" s="20"/>
      <c r="AC100" s="20"/>
      <c r="AD100" s="20"/>
      <c r="AE100" s="20"/>
      <c r="AF100" s="20"/>
      <c r="AG100" s="20"/>
    </row>
    <row r="101" spans="2:33" x14ac:dyDescent="0.3">
      <c r="B101" s="76">
        <v>36</v>
      </c>
      <c r="C101" s="65"/>
      <c r="D101" s="86"/>
      <c r="E101" s="87"/>
      <c r="F101" s="87"/>
      <c r="G101" s="88"/>
      <c r="H101" s="88"/>
      <c r="I101" s="80"/>
      <c r="J101" s="89" t="s">
        <v>2</v>
      </c>
      <c r="K101" s="89" t="s">
        <v>5</v>
      </c>
      <c r="L101" s="82"/>
      <c r="M101" s="88"/>
      <c r="N101" s="89" t="s">
        <v>5</v>
      </c>
      <c r="O101" s="82"/>
      <c r="P101" s="88"/>
      <c r="Q101" s="90" t="s">
        <v>3</v>
      </c>
      <c r="R101" s="89" t="s">
        <v>4</v>
      </c>
      <c r="S101" s="91">
        <f t="shared" si="6"/>
        <v>0</v>
      </c>
      <c r="T101" s="85" t="s">
        <v>2</v>
      </c>
      <c r="U101" s="75">
        <f t="shared" si="4"/>
        <v>0</v>
      </c>
      <c r="V101" s="85" t="s">
        <v>2</v>
      </c>
      <c r="W101" s="75">
        <f t="shared" si="5"/>
        <v>0</v>
      </c>
      <c r="X101" s="85" t="s">
        <v>2</v>
      </c>
      <c r="Y101" s="20"/>
      <c r="Z101" s="20"/>
      <c r="AA101" s="20"/>
      <c r="AB101" s="20"/>
      <c r="AC101" s="20"/>
      <c r="AD101" s="20"/>
      <c r="AE101" s="20"/>
      <c r="AF101" s="20"/>
      <c r="AG101" s="20"/>
    </row>
    <row r="102" spans="2:33" x14ac:dyDescent="0.3">
      <c r="B102" s="76">
        <v>37</v>
      </c>
      <c r="C102" s="65"/>
      <c r="D102" s="86"/>
      <c r="E102" s="87"/>
      <c r="F102" s="87"/>
      <c r="G102" s="88"/>
      <c r="H102" s="88"/>
      <c r="I102" s="80"/>
      <c r="J102" s="89" t="s">
        <v>2</v>
      </c>
      <c r="K102" s="89" t="s">
        <v>5</v>
      </c>
      <c r="L102" s="82"/>
      <c r="M102" s="88"/>
      <c r="N102" s="89" t="s">
        <v>5</v>
      </c>
      <c r="O102" s="82"/>
      <c r="P102" s="88"/>
      <c r="Q102" s="90" t="s">
        <v>3</v>
      </c>
      <c r="R102" s="89" t="s">
        <v>4</v>
      </c>
      <c r="S102" s="91">
        <f t="shared" si="6"/>
        <v>0</v>
      </c>
      <c r="T102" s="85" t="s">
        <v>2</v>
      </c>
      <c r="U102" s="75">
        <f t="shared" si="4"/>
        <v>0</v>
      </c>
      <c r="V102" s="85" t="s">
        <v>2</v>
      </c>
      <c r="W102" s="75">
        <f t="shared" si="5"/>
        <v>0</v>
      </c>
      <c r="X102" s="85" t="s">
        <v>2</v>
      </c>
      <c r="Y102" s="20"/>
      <c r="Z102" s="20"/>
      <c r="AA102" s="20"/>
      <c r="AB102" s="20"/>
      <c r="AC102" s="20"/>
      <c r="AD102" s="20"/>
      <c r="AE102" s="20"/>
      <c r="AF102" s="20"/>
      <c r="AG102" s="20"/>
    </row>
    <row r="103" spans="2:33" x14ac:dyDescent="0.3">
      <c r="B103" s="76">
        <v>38</v>
      </c>
      <c r="C103" s="65"/>
      <c r="D103" s="86"/>
      <c r="E103" s="87"/>
      <c r="F103" s="87"/>
      <c r="G103" s="88"/>
      <c r="H103" s="88"/>
      <c r="I103" s="80"/>
      <c r="J103" s="89" t="s">
        <v>2</v>
      </c>
      <c r="K103" s="89" t="s">
        <v>5</v>
      </c>
      <c r="L103" s="82"/>
      <c r="M103" s="88"/>
      <c r="N103" s="89" t="s">
        <v>5</v>
      </c>
      <c r="O103" s="82"/>
      <c r="P103" s="88"/>
      <c r="Q103" s="90" t="s">
        <v>3</v>
      </c>
      <c r="R103" s="89" t="s">
        <v>4</v>
      </c>
      <c r="S103" s="91">
        <f t="shared" si="6"/>
        <v>0</v>
      </c>
      <c r="T103" s="85" t="s">
        <v>2</v>
      </c>
      <c r="U103" s="75">
        <f t="shared" si="4"/>
        <v>0</v>
      </c>
      <c r="V103" s="85" t="s">
        <v>2</v>
      </c>
      <c r="W103" s="75">
        <f t="shared" si="5"/>
        <v>0</v>
      </c>
      <c r="X103" s="85" t="s">
        <v>2</v>
      </c>
      <c r="Y103" s="20"/>
      <c r="Z103" s="20"/>
      <c r="AA103" s="20"/>
      <c r="AB103" s="20"/>
      <c r="AC103" s="20"/>
      <c r="AD103" s="20"/>
      <c r="AE103" s="20"/>
      <c r="AF103" s="20"/>
      <c r="AG103" s="20"/>
    </row>
    <row r="104" spans="2:33" x14ac:dyDescent="0.3">
      <c r="B104" s="76">
        <v>39</v>
      </c>
      <c r="C104" s="65"/>
      <c r="D104" s="86"/>
      <c r="E104" s="87"/>
      <c r="F104" s="87"/>
      <c r="G104" s="88"/>
      <c r="H104" s="88"/>
      <c r="I104" s="80"/>
      <c r="J104" s="89" t="s">
        <v>2</v>
      </c>
      <c r="K104" s="89" t="s">
        <v>5</v>
      </c>
      <c r="L104" s="82"/>
      <c r="M104" s="88"/>
      <c r="N104" s="89" t="s">
        <v>5</v>
      </c>
      <c r="O104" s="82"/>
      <c r="P104" s="88"/>
      <c r="Q104" s="90" t="s">
        <v>3</v>
      </c>
      <c r="R104" s="89" t="s">
        <v>4</v>
      </c>
      <c r="S104" s="91">
        <f t="shared" si="6"/>
        <v>0</v>
      </c>
      <c r="T104" s="85" t="s">
        <v>2</v>
      </c>
      <c r="U104" s="75">
        <f t="shared" si="4"/>
        <v>0</v>
      </c>
      <c r="V104" s="85" t="s">
        <v>2</v>
      </c>
      <c r="W104" s="75">
        <f t="shared" si="5"/>
        <v>0</v>
      </c>
      <c r="X104" s="85" t="s">
        <v>2</v>
      </c>
      <c r="Y104" s="20"/>
      <c r="Z104" s="20"/>
      <c r="AA104" s="20"/>
      <c r="AB104" s="20"/>
      <c r="AC104" s="20"/>
      <c r="AD104" s="20"/>
      <c r="AE104" s="20"/>
      <c r="AF104" s="20"/>
      <c r="AG104" s="20"/>
    </row>
    <row r="105" spans="2:33" x14ac:dyDescent="0.3">
      <c r="B105" s="76">
        <v>40</v>
      </c>
      <c r="C105" s="65"/>
      <c r="D105" s="86"/>
      <c r="E105" s="87"/>
      <c r="F105" s="87"/>
      <c r="G105" s="88"/>
      <c r="H105" s="88"/>
      <c r="I105" s="80"/>
      <c r="J105" s="89" t="s">
        <v>2</v>
      </c>
      <c r="K105" s="89" t="s">
        <v>5</v>
      </c>
      <c r="L105" s="82"/>
      <c r="M105" s="88"/>
      <c r="N105" s="89" t="s">
        <v>5</v>
      </c>
      <c r="O105" s="82"/>
      <c r="P105" s="88"/>
      <c r="Q105" s="90" t="s">
        <v>3</v>
      </c>
      <c r="R105" s="89" t="s">
        <v>4</v>
      </c>
      <c r="S105" s="91">
        <f t="shared" si="6"/>
        <v>0</v>
      </c>
      <c r="T105" s="85" t="s">
        <v>2</v>
      </c>
      <c r="U105" s="75">
        <f t="shared" si="4"/>
        <v>0</v>
      </c>
      <c r="V105" s="85" t="s">
        <v>2</v>
      </c>
      <c r="W105" s="75">
        <f t="shared" si="5"/>
        <v>0</v>
      </c>
      <c r="X105" s="85" t="s">
        <v>2</v>
      </c>
      <c r="Y105" s="20"/>
      <c r="Z105" s="20"/>
      <c r="AA105" s="20"/>
      <c r="AB105" s="20"/>
      <c r="AC105" s="20"/>
      <c r="AD105" s="20"/>
      <c r="AE105" s="20"/>
      <c r="AF105" s="20"/>
      <c r="AG105" s="20"/>
    </row>
    <row r="106" spans="2:33" x14ac:dyDescent="0.3">
      <c r="B106" s="76">
        <v>41</v>
      </c>
      <c r="C106" s="65"/>
      <c r="D106" s="86"/>
      <c r="E106" s="87"/>
      <c r="F106" s="87"/>
      <c r="G106" s="88"/>
      <c r="H106" s="88"/>
      <c r="I106" s="80"/>
      <c r="J106" s="89" t="s">
        <v>2</v>
      </c>
      <c r="K106" s="89" t="s">
        <v>5</v>
      </c>
      <c r="L106" s="82"/>
      <c r="M106" s="88"/>
      <c r="N106" s="89" t="s">
        <v>5</v>
      </c>
      <c r="O106" s="82"/>
      <c r="P106" s="88"/>
      <c r="Q106" s="90" t="s">
        <v>3</v>
      </c>
      <c r="R106" s="89" t="s">
        <v>4</v>
      </c>
      <c r="S106" s="91">
        <f t="shared" si="6"/>
        <v>0</v>
      </c>
      <c r="T106" s="85" t="s">
        <v>2</v>
      </c>
      <c r="U106" s="75">
        <f t="shared" si="4"/>
        <v>0</v>
      </c>
      <c r="V106" s="85" t="s">
        <v>2</v>
      </c>
      <c r="W106" s="75">
        <f t="shared" si="5"/>
        <v>0</v>
      </c>
      <c r="X106" s="85" t="s">
        <v>2</v>
      </c>
      <c r="Y106" s="20"/>
      <c r="Z106" s="20"/>
      <c r="AA106" s="20"/>
      <c r="AB106" s="20"/>
      <c r="AC106" s="20"/>
      <c r="AD106" s="20"/>
      <c r="AE106" s="20"/>
      <c r="AF106" s="20"/>
      <c r="AG106" s="20"/>
    </row>
    <row r="107" spans="2:33" x14ac:dyDescent="0.3">
      <c r="B107" s="76">
        <v>42</v>
      </c>
      <c r="C107" s="65"/>
      <c r="D107" s="86"/>
      <c r="E107" s="87"/>
      <c r="F107" s="87"/>
      <c r="G107" s="88"/>
      <c r="H107" s="88"/>
      <c r="I107" s="80"/>
      <c r="J107" s="89" t="s">
        <v>2</v>
      </c>
      <c r="K107" s="89" t="s">
        <v>5</v>
      </c>
      <c r="L107" s="82"/>
      <c r="M107" s="88"/>
      <c r="N107" s="89" t="s">
        <v>5</v>
      </c>
      <c r="O107" s="82"/>
      <c r="P107" s="88"/>
      <c r="Q107" s="90" t="s">
        <v>3</v>
      </c>
      <c r="R107" s="89" t="s">
        <v>4</v>
      </c>
      <c r="S107" s="91">
        <f t="shared" si="6"/>
        <v>0</v>
      </c>
      <c r="T107" s="85" t="s">
        <v>2</v>
      </c>
      <c r="U107" s="75">
        <f t="shared" si="4"/>
        <v>0</v>
      </c>
      <c r="V107" s="85" t="s">
        <v>2</v>
      </c>
      <c r="W107" s="75">
        <f t="shared" si="5"/>
        <v>0</v>
      </c>
      <c r="X107" s="85" t="s">
        <v>2</v>
      </c>
      <c r="Y107" s="20"/>
      <c r="Z107" s="20"/>
      <c r="AA107" s="20"/>
      <c r="AB107" s="20"/>
      <c r="AC107" s="20"/>
      <c r="AD107" s="20"/>
      <c r="AE107" s="20"/>
      <c r="AF107" s="20"/>
      <c r="AG107" s="20"/>
    </row>
    <row r="108" spans="2:33" x14ac:dyDescent="0.3">
      <c r="B108" s="76">
        <v>43</v>
      </c>
      <c r="C108" s="65"/>
      <c r="D108" s="86"/>
      <c r="E108" s="87"/>
      <c r="F108" s="87"/>
      <c r="G108" s="88"/>
      <c r="H108" s="88"/>
      <c r="I108" s="80"/>
      <c r="J108" s="89" t="s">
        <v>2</v>
      </c>
      <c r="K108" s="89" t="s">
        <v>5</v>
      </c>
      <c r="L108" s="82"/>
      <c r="M108" s="88"/>
      <c r="N108" s="89" t="s">
        <v>5</v>
      </c>
      <c r="O108" s="82"/>
      <c r="P108" s="88"/>
      <c r="Q108" s="90" t="s">
        <v>3</v>
      </c>
      <c r="R108" s="89" t="s">
        <v>4</v>
      </c>
      <c r="S108" s="91">
        <f t="shared" si="6"/>
        <v>0</v>
      </c>
      <c r="T108" s="85" t="s">
        <v>2</v>
      </c>
      <c r="U108" s="75">
        <f t="shared" si="4"/>
        <v>0</v>
      </c>
      <c r="V108" s="85" t="s">
        <v>2</v>
      </c>
      <c r="W108" s="75">
        <f t="shared" si="5"/>
        <v>0</v>
      </c>
      <c r="X108" s="85" t="s">
        <v>2</v>
      </c>
      <c r="Y108" s="20"/>
      <c r="Z108" s="20"/>
      <c r="AA108" s="20"/>
      <c r="AB108" s="20"/>
      <c r="AC108" s="20"/>
      <c r="AD108" s="20"/>
      <c r="AE108" s="20"/>
      <c r="AF108" s="20"/>
      <c r="AG108" s="20"/>
    </row>
    <row r="109" spans="2:33" x14ac:dyDescent="0.3">
      <c r="B109" s="76">
        <v>44</v>
      </c>
      <c r="C109" s="65"/>
      <c r="D109" s="86"/>
      <c r="E109" s="87"/>
      <c r="F109" s="87"/>
      <c r="G109" s="88"/>
      <c r="H109" s="88"/>
      <c r="I109" s="80"/>
      <c r="J109" s="89" t="s">
        <v>2</v>
      </c>
      <c r="K109" s="89" t="s">
        <v>5</v>
      </c>
      <c r="L109" s="82"/>
      <c r="M109" s="88"/>
      <c r="N109" s="89" t="s">
        <v>5</v>
      </c>
      <c r="O109" s="82"/>
      <c r="P109" s="88"/>
      <c r="Q109" s="90" t="s">
        <v>3</v>
      </c>
      <c r="R109" s="89" t="s">
        <v>4</v>
      </c>
      <c r="S109" s="91">
        <f t="shared" si="6"/>
        <v>0</v>
      </c>
      <c r="T109" s="85" t="s">
        <v>2</v>
      </c>
      <c r="U109" s="75">
        <f t="shared" si="4"/>
        <v>0</v>
      </c>
      <c r="V109" s="85" t="s">
        <v>2</v>
      </c>
      <c r="W109" s="75">
        <f t="shared" si="5"/>
        <v>0</v>
      </c>
      <c r="X109" s="85" t="s">
        <v>2</v>
      </c>
      <c r="Y109" s="20"/>
      <c r="Z109" s="20"/>
      <c r="AA109" s="20"/>
      <c r="AB109" s="20"/>
      <c r="AC109" s="20"/>
      <c r="AD109" s="20"/>
      <c r="AE109" s="20"/>
      <c r="AF109" s="20"/>
      <c r="AG109" s="20"/>
    </row>
    <row r="110" spans="2:33" x14ac:dyDescent="0.3">
      <c r="B110" s="76">
        <v>45</v>
      </c>
      <c r="C110" s="65"/>
      <c r="D110" s="86"/>
      <c r="E110" s="87"/>
      <c r="F110" s="87"/>
      <c r="G110" s="88"/>
      <c r="H110" s="88"/>
      <c r="I110" s="80"/>
      <c r="J110" s="89" t="s">
        <v>2</v>
      </c>
      <c r="K110" s="89" t="s">
        <v>5</v>
      </c>
      <c r="L110" s="82"/>
      <c r="M110" s="88"/>
      <c r="N110" s="89" t="s">
        <v>5</v>
      </c>
      <c r="O110" s="82"/>
      <c r="P110" s="88"/>
      <c r="Q110" s="90" t="s">
        <v>3</v>
      </c>
      <c r="R110" s="89" t="s">
        <v>4</v>
      </c>
      <c r="S110" s="91">
        <f t="shared" si="6"/>
        <v>0</v>
      </c>
      <c r="T110" s="85" t="s">
        <v>2</v>
      </c>
      <c r="U110" s="75">
        <f t="shared" si="4"/>
        <v>0</v>
      </c>
      <c r="V110" s="85" t="s">
        <v>2</v>
      </c>
      <c r="W110" s="75">
        <f t="shared" si="5"/>
        <v>0</v>
      </c>
      <c r="X110" s="85" t="s">
        <v>2</v>
      </c>
      <c r="Y110" s="20"/>
      <c r="Z110" s="20"/>
      <c r="AA110" s="20"/>
      <c r="AB110" s="20"/>
      <c r="AC110" s="20"/>
      <c r="AD110" s="20"/>
      <c r="AE110" s="20"/>
      <c r="AF110" s="20"/>
      <c r="AG110" s="20"/>
    </row>
    <row r="111" spans="2:33" x14ac:dyDescent="0.3">
      <c r="B111" s="76">
        <v>46</v>
      </c>
      <c r="C111" s="65"/>
      <c r="D111" s="86"/>
      <c r="E111" s="87"/>
      <c r="F111" s="87"/>
      <c r="G111" s="88"/>
      <c r="H111" s="88"/>
      <c r="I111" s="80"/>
      <c r="J111" s="89" t="s">
        <v>2</v>
      </c>
      <c r="K111" s="89" t="s">
        <v>5</v>
      </c>
      <c r="L111" s="82"/>
      <c r="M111" s="88"/>
      <c r="N111" s="89" t="s">
        <v>5</v>
      </c>
      <c r="O111" s="82"/>
      <c r="P111" s="88"/>
      <c r="Q111" s="90" t="s">
        <v>3</v>
      </c>
      <c r="R111" s="89" t="s">
        <v>4</v>
      </c>
      <c r="S111" s="91">
        <f t="shared" si="6"/>
        <v>0</v>
      </c>
      <c r="T111" s="85" t="s">
        <v>2</v>
      </c>
      <c r="U111" s="75">
        <f t="shared" si="4"/>
        <v>0</v>
      </c>
      <c r="V111" s="85" t="s">
        <v>2</v>
      </c>
      <c r="W111" s="75">
        <f t="shared" si="5"/>
        <v>0</v>
      </c>
      <c r="X111" s="85" t="s">
        <v>2</v>
      </c>
      <c r="Y111" s="20"/>
      <c r="Z111" s="20"/>
      <c r="AA111" s="20"/>
      <c r="AB111" s="20"/>
      <c r="AC111" s="20"/>
      <c r="AD111" s="20"/>
      <c r="AE111" s="20"/>
      <c r="AF111" s="20"/>
      <c r="AG111" s="20"/>
    </row>
    <row r="112" spans="2:33" x14ac:dyDescent="0.3">
      <c r="B112" s="76">
        <v>47</v>
      </c>
      <c r="C112" s="65"/>
      <c r="D112" s="86"/>
      <c r="E112" s="87"/>
      <c r="F112" s="87"/>
      <c r="G112" s="88"/>
      <c r="H112" s="88"/>
      <c r="I112" s="80"/>
      <c r="J112" s="89" t="s">
        <v>2</v>
      </c>
      <c r="K112" s="89" t="s">
        <v>5</v>
      </c>
      <c r="L112" s="82"/>
      <c r="M112" s="88"/>
      <c r="N112" s="89" t="s">
        <v>5</v>
      </c>
      <c r="O112" s="82"/>
      <c r="P112" s="88"/>
      <c r="Q112" s="90" t="s">
        <v>3</v>
      </c>
      <c r="R112" s="89" t="s">
        <v>4</v>
      </c>
      <c r="S112" s="91">
        <f t="shared" si="6"/>
        <v>0</v>
      </c>
      <c r="T112" s="85" t="s">
        <v>2</v>
      </c>
      <c r="U112" s="75">
        <f t="shared" si="4"/>
        <v>0</v>
      </c>
      <c r="V112" s="85" t="s">
        <v>2</v>
      </c>
      <c r="W112" s="75">
        <f t="shared" si="5"/>
        <v>0</v>
      </c>
      <c r="X112" s="85" t="s">
        <v>2</v>
      </c>
      <c r="Y112" s="20"/>
      <c r="Z112" s="20"/>
      <c r="AA112" s="20"/>
      <c r="AB112" s="20"/>
      <c r="AC112" s="20"/>
      <c r="AD112" s="20"/>
      <c r="AE112" s="20"/>
      <c r="AF112" s="20"/>
      <c r="AG112" s="20"/>
    </row>
    <row r="113" spans="2:33" x14ac:dyDescent="0.3">
      <c r="B113" s="76">
        <v>48</v>
      </c>
      <c r="C113" s="65"/>
      <c r="D113" s="86"/>
      <c r="E113" s="87"/>
      <c r="F113" s="87"/>
      <c r="G113" s="88"/>
      <c r="H113" s="88"/>
      <c r="I113" s="80"/>
      <c r="J113" s="89" t="s">
        <v>2</v>
      </c>
      <c r="K113" s="89" t="s">
        <v>5</v>
      </c>
      <c r="L113" s="82"/>
      <c r="M113" s="88"/>
      <c r="N113" s="89" t="s">
        <v>5</v>
      </c>
      <c r="O113" s="82"/>
      <c r="P113" s="88"/>
      <c r="Q113" s="90" t="s">
        <v>3</v>
      </c>
      <c r="R113" s="89" t="s">
        <v>4</v>
      </c>
      <c r="S113" s="91">
        <f t="shared" si="6"/>
        <v>0</v>
      </c>
      <c r="T113" s="85" t="s">
        <v>2</v>
      </c>
      <c r="U113" s="75">
        <f t="shared" si="4"/>
        <v>0</v>
      </c>
      <c r="V113" s="85" t="s">
        <v>2</v>
      </c>
      <c r="W113" s="75">
        <f t="shared" si="5"/>
        <v>0</v>
      </c>
      <c r="X113" s="85" t="s">
        <v>2</v>
      </c>
      <c r="Y113" s="20"/>
      <c r="Z113" s="20"/>
      <c r="AA113" s="20"/>
      <c r="AB113" s="20"/>
      <c r="AC113" s="20"/>
      <c r="AD113" s="20"/>
      <c r="AE113" s="20"/>
      <c r="AF113" s="20"/>
      <c r="AG113" s="20"/>
    </row>
    <row r="114" spans="2:33" x14ac:dyDescent="0.3">
      <c r="B114" s="76">
        <v>49</v>
      </c>
      <c r="C114" s="65"/>
      <c r="D114" s="92"/>
      <c r="E114" s="87"/>
      <c r="F114" s="87"/>
      <c r="G114" s="88"/>
      <c r="H114" s="88"/>
      <c r="I114" s="80"/>
      <c r="J114" s="89" t="s">
        <v>2</v>
      </c>
      <c r="K114" s="89" t="s">
        <v>5</v>
      </c>
      <c r="L114" s="82"/>
      <c r="M114" s="88"/>
      <c r="N114" s="89" t="s">
        <v>5</v>
      </c>
      <c r="O114" s="82"/>
      <c r="P114" s="88"/>
      <c r="Q114" s="90" t="s">
        <v>3</v>
      </c>
      <c r="R114" s="89" t="s">
        <v>4</v>
      </c>
      <c r="S114" s="91">
        <f t="shared" si="6"/>
        <v>0</v>
      </c>
      <c r="T114" s="85" t="s">
        <v>2</v>
      </c>
      <c r="U114" s="75">
        <f t="shared" si="4"/>
        <v>0</v>
      </c>
      <c r="V114" s="85" t="s">
        <v>2</v>
      </c>
      <c r="W114" s="75">
        <f t="shared" si="5"/>
        <v>0</v>
      </c>
      <c r="X114" s="85" t="s">
        <v>2</v>
      </c>
      <c r="Y114" s="20"/>
      <c r="Z114" s="20"/>
      <c r="AA114" s="20"/>
      <c r="AB114" s="20"/>
      <c r="AC114" s="20"/>
      <c r="AD114" s="20"/>
      <c r="AE114" s="20"/>
      <c r="AF114" s="20"/>
      <c r="AG114" s="20"/>
    </row>
    <row r="115" spans="2:33" ht="19.2" thickBot="1" x14ac:dyDescent="0.35">
      <c r="B115" s="93">
        <v>50</v>
      </c>
      <c r="C115" s="94"/>
      <c r="D115" s="95"/>
      <c r="E115" s="96"/>
      <c r="F115" s="96"/>
      <c r="G115" s="97"/>
      <c r="H115" s="97"/>
      <c r="I115" s="98"/>
      <c r="J115" s="99" t="s">
        <v>2</v>
      </c>
      <c r="K115" s="99" t="s">
        <v>5</v>
      </c>
      <c r="L115" s="100"/>
      <c r="M115" s="97"/>
      <c r="N115" s="99" t="s">
        <v>5</v>
      </c>
      <c r="O115" s="100"/>
      <c r="P115" s="97"/>
      <c r="Q115" s="101" t="s">
        <v>3</v>
      </c>
      <c r="R115" s="99" t="s">
        <v>4</v>
      </c>
      <c r="S115" s="102">
        <f t="shared" si="6"/>
        <v>0</v>
      </c>
      <c r="T115" s="103" t="s">
        <v>2</v>
      </c>
      <c r="U115" s="104">
        <f t="shared" si="4"/>
        <v>0</v>
      </c>
      <c r="V115" s="103" t="s">
        <v>2</v>
      </c>
      <c r="W115" s="104">
        <f t="shared" si="5"/>
        <v>0</v>
      </c>
      <c r="X115" s="103" t="s">
        <v>2</v>
      </c>
      <c r="Y115" s="20"/>
      <c r="Z115" s="20"/>
      <c r="AA115" s="20"/>
      <c r="AB115" s="20"/>
      <c r="AC115" s="20"/>
      <c r="AD115" s="20"/>
      <c r="AE115" s="20"/>
      <c r="AF115" s="20"/>
      <c r="AG115" s="20"/>
    </row>
    <row r="116" spans="2:33" x14ac:dyDescent="0.3">
      <c r="D116" s="12"/>
      <c r="E116" s="12"/>
      <c r="F116" s="12"/>
      <c r="G116" s="13"/>
      <c r="H116" s="13"/>
      <c r="I116" s="13"/>
      <c r="J116" s="14"/>
      <c r="K116" s="15"/>
      <c r="L116" s="15"/>
      <c r="M116" s="16"/>
      <c r="N116" s="14"/>
      <c r="O116" s="15"/>
      <c r="P116" s="16"/>
      <c r="Q116" s="14"/>
      <c r="R116" s="17"/>
      <c r="S116" s="15"/>
      <c r="T116" s="18"/>
      <c r="U116" s="19"/>
      <c r="V116" s="4"/>
      <c r="W116" s="4"/>
      <c r="X116" s="20"/>
      <c r="Y116" s="20"/>
      <c r="Z116" s="20"/>
      <c r="AA116" s="20"/>
      <c r="AB116" s="20"/>
      <c r="AC116" s="20"/>
      <c r="AD116" s="20"/>
      <c r="AE116" s="20"/>
      <c r="AF116" s="20"/>
      <c r="AG116" s="20"/>
    </row>
    <row r="117" spans="2:33" x14ac:dyDescent="0.3">
      <c r="D117" s="12"/>
      <c r="E117" s="12"/>
      <c r="F117" s="12"/>
      <c r="G117" s="23"/>
      <c r="H117" s="23"/>
      <c r="I117" s="23"/>
      <c r="J117" s="23"/>
      <c r="K117" s="23"/>
      <c r="L117" s="23"/>
      <c r="M117" s="23"/>
      <c r="N117" s="23"/>
      <c r="O117" s="23"/>
      <c r="P117" s="23"/>
      <c r="Q117" s="23"/>
      <c r="R117" s="23"/>
      <c r="S117" s="23"/>
      <c r="T117" s="23"/>
      <c r="U117" s="23"/>
      <c r="V117" s="25"/>
      <c r="W117" s="25"/>
      <c r="X117" s="20"/>
      <c r="Y117" s="20"/>
      <c r="Z117" s="20"/>
      <c r="AA117" s="20"/>
      <c r="AB117" s="20"/>
      <c r="AC117" s="20"/>
      <c r="AD117" s="20"/>
      <c r="AE117" s="20"/>
      <c r="AF117" s="20"/>
      <c r="AG117" s="20"/>
    </row>
    <row r="118" spans="2:33" x14ac:dyDescent="0.3">
      <c r="D118" s="12"/>
      <c r="E118" s="12"/>
      <c r="F118" s="12"/>
      <c r="G118" s="23"/>
      <c r="H118" s="23"/>
      <c r="I118" s="23"/>
      <c r="J118" s="23"/>
      <c r="K118" s="23"/>
      <c r="L118" s="23"/>
      <c r="M118" s="23"/>
      <c r="N118" s="23"/>
      <c r="O118" s="23"/>
      <c r="P118" s="23"/>
      <c r="Q118" s="23"/>
      <c r="R118" s="23"/>
      <c r="S118" s="23"/>
      <c r="T118" s="23"/>
      <c r="U118" s="23"/>
      <c r="V118" s="4"/>
      <c r="W118" s="4"/>
      <c r="X118" s="23"/>
      <c r="Y118" s="23"/>
      <c r="Z118" s="23"/>
      <c r="AA118" s="23"/>
      <c r="AB118" s="23"/>
      <c r="AC118" s="23"/>
      <c r="AD118" s="23"/>
      <c r="AE118" s="23"/>
    </row>
    <row r="119" spans="2:33" x14ac:dyDescent="0.3">
      <c r="D119" s="12"/>
      <c r="E119" s="12"/>
      <c r="F119" s="12"/>
      <c r="G119" s="23"/>
      <c r="H119" s="23"/>
      <c r="I119" s="23"/>
      <c r="J119" s="23"/>
      <c r="K119" s="23"/>
      <c r="L119" s="23"/>
      <c r="M119" s="23"/>
      <c r="N119" s="23"/>
      <c r="O119" s="23"/>
      <c r="P119" s="23"/>
      <c r="Q119" s="23"/>
      <c r="R119" s="23"/>
      <c r="S119" s="23"/>
      <c r="T119" s="23"/>
      <c r="U119" s="23"/>
      <c r="V119" s="4"/>
      <c r="W119" s="4"/>
      <c r="X119" s="23"/>
      <c r="Y119" s="23"/>
      <c r="Z119" s="23"/>
      <c r="AA119" s="23"/>
      <c r="AB119" s="23"/>
      <c r="AC119" s="23"/>
      <c r="AD119" s="23"/>
      <c r="AE119" s="23"/>
    </row>
    <row r="120" spans="2:33" x14ac:dyDescent="0.3">
      <c r="D120" s="12"/>
      <c r="E120" s="12"/>
      <c r="F120" s="12"/>
      <c r="G120" s="23"/>
      <c r="H120" s="23"/>
      <c r="I120" s="23"/>
      <c r="J120" s="23"/>
      <c r="K120" s="23"/>
      <c r="L120" s="23"/>
      <c r="M120" s="23"/>
      <c r="N120" s="23"/>
      <c r="O120" s="23"/>
      <c r="P120" s="23"/>
      <c r="Q120" s="23"/>
      <c r="R120" s="23"/>
      <c r="S120" s="23"/>
      <c r="T120" s="23"/>
      <c r="U120" s="23"/>
      <c r="V120" s="25"/>
      <c r="W120" s="25"/>
      <c r="X120" s="23"/>
      <c r="Y120" s="23"/>
      <c r="Z120" s="23"/>
      <c r="AA120" s="23"/>
      <c r="AB120" s="23"/>
      <c r="AC120" s="23"/>
      <c r="AD120" s="23"/>
      <c r="AE120" s="23"/>
    </row>
    <row r="121" spans="2:33" x14ac:dyDescent="0.3">
      <c r="D121" s="23"/>
      <c r="E121" s="23"/>
      <c r="F121" s="23"/>
      <c r="G121" s="23"/>
      <c r="H121" s="23"/>
      <c r="I121" s="23"/>
      <c r="J121" s="23"/>
      <c r="K121" s="23"/>
      <c r="L121" s="23"/>
      <c r="M121" s="23"/>
      <c r="N121" s="23"/>
      <c r="O121" s="23"/>
      <c r="P121" s="23"/>
      <c r="Q121" s="23"/>
      <c r="R121" s="23"/>
      <c r="S121" s="23"/>
      <c r="T121" s="23"/>
      <c r="U121" s="23"/>
      <c r="V121" s="4"/>
      <c r="W121" s="4"/>
      <c r="X121" s="23"/>
      <c r="Y121" s="23"/>
      <c r="Z121" s="23"/>
      <c r="AA121" s="23"/>
      <c r="AB121" s="23"/>
      <c r="AC121" s="23"/>
      <c r="AD121" s="23"/>
      <c r="AE121" s="23"/>
    </row>
    <row r="122" spans="2:33" x14ac:dyDescent="0.3">
      <c r="D122" s="23"/>
      <c r="E122" s="23"/>
      <c r="F122" s="23"/>
      <c r="G122" s="23"/>
      <c r="H122" s="23"/>
      <c r="I122" s="23"/>
      <c r="J122" s="23"/>
      <c r="K122" s="23"/>
      <c r="L122" s="23"/>
      <c r="M122" s="23"/>
      <c r="N122" s="23"/>
      <c r="O122" s="23"/>
      <c r="P122" s="23"/>
      <c r="Q122" s="23"/>
      <c r="R122" s="23"/>
      <c r="S122" s="23"/>
      <c r="T122" s="23"/>
      <c r="U122" s="23"/>
      <c r="V122" s="4"/>
      <c r="W122" s="4"/>
      <c r="X122" s="23"/>
      <c r="Y122" s="23"/>
      <c r="Z122" s="23"/>
      <c r="AA122" s="23"/>
      <c r="AB122" s="23"/>
      <c r="AC122" s="23"/>
      <c r="AD122" s="23"/>
      <c r="AE122" s="23"/>
    </row>
    <row r="123" spans="2:33" x14ac:dyDescent="0.3">
      <c r="D123" s="23"/>
      <c r="E123" s="23"/>
      <c r="F123" s="23"/>
      <c r="G123" s="23"/>
      <c r="H123" s="23"/>
      <c r="I123" s="23"/>
      <c r="J123" s="23"/>
      <c r="K123" s="23"/>
      <c r="L123" s="23"/>
      <c r="M123" s="23"/>
      <c r="N123" s="23"/>
      <c r="O123" s="23"/>
      <c r="P123" s="23"/>
      <c r="Q123" s="23"/>
      <c r="R123" s="23"/>
      <c r="S123" s="23"/>
      <c r="T123" s="23"/>
      <c r="U123" s="23"/>
      <c r="V123" s="25"/>
      <c r="W123" s="25"/>
      <c r="X123" s="23"/>
      <c r="Y123" s="23"/>
      <c r="Z123" s="23"/>
      <c r="AA123" s="23"/>
      <c r="AB123" s="23"/>
      <c r="AC123" s="23"/>
      <c r="AD123" s="23"/>
      <c r="AE123" s="23"/>
    </row>
    <row r="124" spans="2:33" x14ac:dyDescent="0.3">
      <c r="D124" s="23"/>
      <c r="E124" s="23"/>
      <c r="F124" s="23"/>
      <c r="G124" s="23"/>
      <c r="H124" s="23"/>
      <c r="I124" s="23"/>
      <c r="J124" s="23"/>
      <c r="K124" s="23"/>
      <c r="L124" s="23"/>
      <c r="M124" s="23"/>
      <c r="N124" s="23"/>
      <c r="O124" s="23"/>
      <c r="P124" s="23"/>
      <c r="Q124" s="23"/>
      <c r="R124" s="23"/>
      <c r="S124" s="23"/>
      <c r="T124" s="23"/>
      <c r="U124" s="23"/>
      <c r="V124" s="4"/>
      <c r="W124" s="4"/>
      <c r="X124" s="23"/>
      <c r="Y124" s="23"/>
      <c r="Z124" s="23"/>
      <c r="AA124" s="23"/>
      <c r="AB124" s="23"/>
      <c r="AC124" s="23"/>
      <c r="AD124" s="23"/>
      <c r="AE124" s="23"/>
    </row>
    <row r="125" spans="2:33" x14ac:dyDescent="0.3">
      <c r="D125" s="23"/>
      <c r="E125" s="23"/>
      <c r="F125" s="23"/>
      <c r="G125" s="23"/>
      <c r="H125" s="23"/>
      <c r="I125" s="23"/>
      <c r="J125" s="23"/>
      <c r="K125" s="23"/>
      <c r="L125" s="23"/>
      <c r="M125" s="23"/>
      <c r="N125" s="23"/>
      <c r="O125" s="23"/>
      <c r="P125" s="23"/>
      <c r="Q125" s="23"/>
      <c r="R125" s="23"/>
      <c r="S125" s="23"/>
      <c r="T125" s="23"/>
      <c r="U125" s="23"/>
      <c r="V125" s="4"/>
      <c r="W125" s="4"/>
      <c r="X125" s="23"/>
      <c r="Y125" s="23"/>
      <c r="Z125" s="23"/>
      <c r="AA125" s="23"/>
      <c r="AB125" s="23"/>
      <c r="AC125" s="23"/>
      <c r="AD125" s="23"/>
      <c r="AE125" s="23"/>
    </row>
    <row r="126" spans="2:33" x14ac:dyDescent="0.3">
      <c r="D126" s="23"/>
      <c r="E126" s="23"/>
      <c r="F126" s="23"/>
      <c r="G126" s="23"/>
      <c r="H126" s="23"/>
      <c r="I126" s="23"/>
      <c r="J126" s="23"/>
      <c r="K126" s="23"/>
      <c r="L126" s="23"/>
      <c r="M126" s="23"/>
      <c r="N126" s="23"/>
      <c r="O126" s="23"/>
      <c r="P126" s="23"/>
      <c r="Q126" s="23"/>
      <c r="R126" s="23"/>
      <c r="S126" s="23"/>
      <c r="T126" s="23"/>
      <c r="U126" s="23"/>
      <c r="V126" s="25"/>
      <c r="W126" s="25"/>
      <c r="X126" s="23"/>
      <c r="Y126" s="23"/>
      <c r="Z126" s="23"/>
      <c r="AA126" s="23"/>
      <c r="AB126" s="23"/>
      <c r="AC126" s="23"/>
      <c r="AD126" s="23"/>
      <c r="AE126" s="23"/>
    </row>
    <row r="127" spans="2:33" x14ac:dyDescent="0.3">
      <c r="D127" s="23"/>
      <c r="E127" s="23"/>
      <c r="F127" s="23"/>
      <c r="G127" s="23"/>
      <c r="H127" s="23"/>
      <c r="I127" s="23"/>
      <c r="J127" s="23"/>
      <c r="K127" s="23"/>
      <c r="L127" s="23"/>
      <c r="M127" s="23"/>
      <c r="N127" s="23"/>
      <c r="O127" s="23"/>
      <c r="P127" s="23"/>
      <c r="Q127" s="23"/>
      <c r="R127" s="23"/>
      <c r="S127" s="23"/>
      <c r="T127" s="23"/>
      <c r="U127" s="23"/>
      <c r="V127" s="4"/>
      <c r="W127" s="4"/>
      <c r="X127" s="23"/>
      <c r="Y127" s="23"/>
      <c r="Z127" s="23"/>
      <c r="AA127" s="23"/>
      <c r="AB127" s="23"/>
      <c r="AC127" s="23"/>
      <c r="AD127" s="23"/>
      <c r="AE127" s="23"/>
    </row>
    <row r="128" spans="2:33" x14ac:dyDescent="0.3">
      <c r="D128" s="23"/>
      <c r="E128" s="23"/>
      <c r="F128" s="23"/>
      <c r="G128" s="23"/>
      <c r="H128" s="23"/>
      <c r="I128" s="23"/>
      <c r="J128" s="23"/>
      <c r="K128" s="23"/>
      <c r="L128" s="23"/>
      <c r="M128" s="23"/>
      <c r="N128" s="23"/>
      <c r="O128" s="23"/>
      <c r="P128" s="23"/>
      <c r="Q128" s="23"/>
      <c r="R128" s="23"/>
      <c r="S128" s="23"/>
      <c r="T128" s="23"/>
      <c r="U128" s="23"/>
      <c r="V128" s="4"/>
      <c r="W128" s="4"/>
      <c r="X128" s="23"/>
      <c r="Y128" s="23"/>
      <c r="Z128" s="23"/>
      <c r="AA128" s="23"/>
      <c r="AB128" s="23"/>
      <c r="AC128" s="23"/>
      <c r="AD128" s="23"/>
      <c r="AE128" s="23"/>
    </row>
    <row r="129" spans="4:32" x14ac:dyDescent="0.3">
      <c r="D129" s="23"/>
      <c r="E129" s="23"/>
      <c r="F129" s="23"/>
      <c r="G129" s="23"/>
      <c r="H129" s="23"/>
      <c r="I129" s="23"/>
      <c r="J129" s="23"/>
      <c r="K129" s="23"/>
      <c r="L129" s="23"/>
      <c r="M129" s="23"/>
      <c r="N129" s="23"/>
      <c r="O129" s="23"/>
      <c r="P129" s="23"/>
      <c r="Q129" s="23"/>
      <c r="R129" s="23"/>
      <c r="S129" s="23"/>
      <c r="T129" s="23"/>
      <c r="U129" s="23"/>
      <c r="V129" s="25"/>
      <c r="W129" s="25"/>
      <c r="X129" s="23"/>
      <c r="Y129" s="23"/>
      <c r="Z129" s="23"/>
      <c r="AA129" s="23"/>
      <c r="AB129" s="23"/>
      <c r="AC129" s="23"/>
      <c r="AD129" s="23"/>
      <c r="AE129" s="23"/>
    </row>
    <row r="130" spans="4:32" x14ac:dyDescent="0.3">
      <c r="D130" s="23"/>
      <c r="E130" s="23"/>
      <c r="F130" s="23"/>
      <c r="G130" s="23"/>
      <c r="H130" s="23"/>
      <c r="I130" s="23"/>
      <c r="J130" s="23"/>
      <c r="K130" s="23"/>
      <c r="L130" s="23"/>
      <c r="M130" s="23"/>
      <c r="N130" s="23"/>
      <c r="O130" s="23"/>
      <c r="P130" s="23"/>
      <c r="Q130" s="23"/>
      <c r="R130" s="23"/>
      <c r="S130" s="23"/>
      <c r="T130" s="23"/>
      <c r="U130" s="23"/>
      <c r="V130" s="4"/>
      <c r="W130" s="4"/>
      <c r="X130" s="23"/>
      <c r="Y130" s="23"/>
      <c r="Z130" s="23"/>
      <c r="AA130" s="23"/>
      <c r="AB130" s="23"/>
      <c r="AC130" s="23"/>
      <c r="AD130" s="23"/>
      <c r="AE130" s="23"/>
    </row>
    <row r="131" spans="4:32" x14ac:dyDescent="0.3">
      <c r="D131" s="26"/>
      <c r="E131" s="26"/>
      <c r="F131" s="27"/>
      <c r="G131" s="27"/>
      <c r="H131" s="27"/>
      <c r="I131" s="27"/>
      <c r="J131" s="27"/>
      <c r="K131" s="27"/>
      <c r="L131" s="27"/>
      <c r="M131" s="27"/>
      <c r="N131" s="27"/>
      <c r="O131" s="27"/>
      <c r="P131" s="27"/>
      <c r="Q131" s="27"/>
      <c r="R131" s="27"/>
      <c r="S131" s="27"/>
      <c r="T131" s="28"/>
      <c r="U131" s="25"/>
      <c r="V131" s="4"/>
      <c r="W131" s="4"/>
      <c r="X131" s="23"/>
      <c r="Y131" s="23"/>
      <c r="Z131" s="23"/>
      <c r="AA131" s="23"/>
      <c r="AB131" s="23"/>
      <c r="AC131" s="23"/>
      <c r="AD131" s="23"/>
      <c r="AE131" s="23"/>
    </row>
    <row r="132" spans="4:32" x14ac:dyDescent="0.3">
      <c r="V132" s="25"/>
      <c r="W132" s="25"/>
    </row>
    <row r="133" spans="4:32" x14ac:dyDescent="0.3">
      <c r="V133" s="4"/>
      <c r="W133" s="4"/>
    </row>
    <row r="134" spans="4:32" x14ac:dyDescent="0.3">
      <c r="J134" s="24"/>
      <c r="V134" s="4"/>
      <c r="W134" s="4"/>
      <c r="Y134" s="21"/>
      <c r="Z134" s="29"/>
      <c r="AB134" s="21"/>
      <c r="AC134" s="29"/>
      <c r="AE134" s="21"/>
    </row>
    <row r="135" spans="4:32" x14ac:dyDescent="0.3">
      <c r="J135" s="24"/>
      <c r="V135" s="4"/>
      <c r="W135" s="4"/>
      <c r="Y135" s="21"/>
      <c r="Z135" s="29"/>
      <c r="AB135" s="21"/>
      <c r="AC135" s="29"/>
      <c r="AE135" s="21"/>
    </row>
    <row r="136" spans="4:32" x14ac:dyDescent="0.3">
      <c r="J136" s="24"/>
      <c r="V136" s="23"/>
      <c r="W136" s="23"/>
      <c r="Y136" s="21"/>
      <c r="Z136" s="29"/>
      <c r="AB136" s="21"/>
      <c r="AC136" s="29"/>
      <c r="AE136" s="21"/>
      <c r="AF136" s="23"/>
    </row>
    <row r="137" spans="4:32" x14ac:dyDescent="0.3">
      <c r="J137" s="24"/>
      <c r="V137" s="23"/>
      <c r="W137" s="23"/>
      <c r="Y137" s="21"/>
      <c r="Z137" s="29"/>
      <c r="AB137" s="21"/>
      <c r="AC137" s="29"/>
      <c r="AE137" s="21"/>
      <c r="AF137" s="23"/>
    </row>
    <row r="138" spans="4:32" x14ac:dyDescent="0.3">
      <c r="J138" s="24"/>
      <c r="V138" s="23"/>
      <c r="W138" s="23"/>
      <c r="Y138" s="21"/>
      <c r="Z138" s="29"/>
      <c r="AB138" s="21"/>
      <c r="AC138" s="29"/>
      <c r="AE138" s="21"/>
      <c r="AF138" s="23"/>
    </row>
    <row r="139" spans="4:32" ht="9" customHeight="1" x14ac:dyDescent="0.3">
      <c r="J139" s="24"/>
      <c r="V139" s="23"/>
      <c r="W139" s="23"/>
      <c r="Y139" s="21"/>
      <c r="Z139" s="29"/>
      <c r="AB139" s="21"/>
      <c r="AC139" s="29"/>
      <c r="AE139" s="21"/>
      <c r="AF139" s="23"/>
    </row>
    <row r="140" spans="4:32" x14ac:dyDescent="0.3">
      <c r="J140" s="24"/>
      <c r="V140" s="23"/>
      <c r="W140" s="23"/>
      <c r="Y140" s="21"/>
      <c r="Z140" s="29"/>
      <c r="AB140" s="21"/>
      <c r="AC140" s="29"/>
      <c r="AE140" s="21"/>
      <c r="AF140" s="23"/>
    </row>
    <row r="141" spans="4:32" x14ac:dyDescent="0.3">
      <c r="J141" s="24"/>
      <c r="V141" s="23"/>
      <c r="W141" s="23"/>
      <c r="Y141" s="21"/>
      <c r="Z141" s="29"/>
      <c r="AB141" s="21"/>
      <c r="AC141" s="29"/>
      <c r="AE141" s="21"/>
      <c r="AF141" s="23"/>
    </row>
    <row r="142" spans="4:32" x14ac:dyDescent="0.3">
      <c r="J142" s="24"/>
      <c r="V142" s="23"/>
      <c r="W142" s="23"/>
      <c r="Y142" s="21"/>
      <c r="Z142" s="29"/>
      <c r="AB142" s="21"/>
      <c r="AC142" s="29"/>
      <c r="AE142" s="21"/>
      <c r="AF142" s="23"/>
    </row>
    <row r="143" spans="4:32" x14ac:dyDescent="0.3">
      <c r="J143" s="24"/>
      <c r="V143" s="23"/>
      <c r="W143" s="23"/>
      <c r="Y143" s="21"/>
      <c r="AF143" s="23"/>
    </row>
    <row r="144" spans="4:32" x14ac:dyDescent="0.3">
      <c r="J144" s="24"/>
      <c r="V144" s="23"/>
      <c r="W144" s="23"/>
      <c r="Y144" s="21"/>
      <c r="AF144" s="23"/>
    </row>
    <row r="145" spans="4:32" ht="14.4" customHeight="1" x14ac:dyDescent="0.3">
      <c r="J145" s="24"/>
      <c r="V145" s="23"/>
      <c r="W145" s="23"/>
      <c r="AF145" s="23"/>
    </row>
    <row r="146" spans="4:32" ht="7.35" customHeight="1" x14ac:dyDescent="0.3">
      <c r="J146" s="24"/>
      <c r="V146" s="23"/>
      <c r="W146" s="23"/>
      <c r="AF146" s="23"/>
    </row>
    <row r="147" spans="4:32" ht="14.4" customHeight="1" x14ac:dyDescent="0.3">
      <c r="J147" s="24"/>
      <c r="V147" s="23"/>
      <c r="W147" s="23"/>
      <c r="AF147" s="23"/>
    </row>
    <row r="148" spans="4:32" ht="7.95" customHeight="1" x14ac:dyDescent="0.3">
      <c r="J148" s="24"/>
      <c r="V148" s="23"/>
      <c r="W148" s="23"/>
      <c r="AB148" s="30"/>
      <c r="AF148" s="23"/>
    </row>
    <row r="149" spans="4:32" x14ac:dyDescent="0.3">
      <c r="J149" s="24"/>
      <c r="V149" s="23"/>
      <c r="W149" s="23"/>
      <c r="AB149" s="30"/>
      <c r="AF149" s="23"/>
    </row>
    <row r="150" spans="4:32" x14ac:dyDescent="0.3">
      <c r="J150" s="24"/>
      <c r="V150" s="25"/>
      <c r="W150" s="25"/>
      <c r="AB150" s="30"/>
    </row>
    <row r="151" spans="4:32" x14ac:dyDescent="0.3">
      <c r="J151" s="24"/>
      <c r="AB151" s="30"/>
    </row>
    <row r="152" spans="4:32" x14ac:dyDescent="0.3">
      <c r="J152" s="24"/>
      <c r="AB152" s="30"/>
      <c r="AF152" s="29"/>
    </row>
    <row r="153" spans="4:32" x14ac:dyDescent="0.3">
      <c r="J153" s="24"/>
      <c r="AB153" s="30"/>
      <c r="AF153" s="29"/>
    </row>
    <row r="154" spans="4:32" x14ac:dyDescent="0.3">
      <c r="J154" s="24"/>
      <c r="AB154" s="30"/>
      <c r="AF154" s="29"/>
    </row>
    <row r="155" spans="4:32" x14ac:dyDescent="0.3">
      <c r="J155" s="24"/>
      <c r="AB155" s="30"/>
      <c r="AF155" s="29"/>
    </row>
    <row r="156" spans="4:32" x14ac:dyDescent="0.3">
      <c r="J156" s="24"/>
      <c r="AF156" s="29"/>
    </row>
    <row r="157" spans="4:32" x14ac:dyDescent="0.3">
      <c r="D157" s="11"/>
      <c r="E157" s="11"/>
      <c r="F157" s="11"/>
      <c r="J157" s="24"/>
      <c r="AF157" s="29"/>
    </row>
    <row r="158" spans="4:32" x14ac:dyDescent="0.3">
      <c r="D158" s="11"/>
      <c r="E158" s="11"/>
      <c r="F158" s="11"/>
      <c r="J158" s="24"/>
      <c r="AF158" s="29"/>
    </row>
    <row r="159" spans="4:32" x14ac:dyDescent="0.3">
      <c r="D159" s="11"/>
      <c r="E159" s="11"/>
      <c r="F159" s="11"/>
      <c r="J159" s="24"/>
      <c r="AF159" s="29"/>
    </row>
    <row r="160" spans="4:32" x14ac:dyDescent="0.3">
      <c r="D160" s="11"/>
      <c r="E160" s="11"/>
      <c r="F160" s="11"/>
      <c r="J160" s="24"/>
      <c r="AF160" s="29"/>
    </row>
    <row r="176" spans="4:41" s="11" customFormat="1" x14ac:dyDescent="0.3">
      <c r="D176" s="5"/>
      <c r="E176" s="5"/>
      <c r="F176" s="5"/>
      <c r="J176" s="5"/>
      <c r="M176" s="24"/>
      <c r="N176" s="5"/>
      <c r="P176" s="24"/>
      <c r="Q176" s="5"/>
      <c r="T176" s="22"/>
      <c r="U176" s="5"/>
      <c r="V176" s="5"/>
      <c r="W176" s="5"/>
      <c r="X176" s="5"/>
      <c r="Y176" s="5"/>
      <c r="Z176" s="5"/>
      <c r="AA176" s="5"/>
      <c r="AB176" s="5"/>
      <c r="AC176" s="5"/>
      <c r="AD176" s="5"/>
      <c r="AE176" s="5"/>
      <c r="AF176" s="5"/>
      <c r="AG176" s="5"/>
      <c r="AH176" s="5"/>
      <c r="AI176" s="5"/>
      <c r="AJ176" s="5"/>
      <c r="AK176" s="5"/>
      <c r="AL176" s="5"/>
      <c r="AM176" s="5"/>
      <c r="AN176" s="5"/>
      <c r="AO176" s="5"/>
    </row>
    <row r="177" spans="4:41" s="11" customFormat="1" x14ac:dyDescent="0.3">
      <c r="D177" s="5"/>
      <c r="E177" s="5"/>
      <c r="F177" s="5"/>
      <c r="J177" s="5"/>
      <c r="M177" s="24"/>
      <c r="N177" s="5"/>
      <c r="P177" s="24"/>
      <c r="Q177" s="5"/>
      <c r="T177" s="22"/>
      <c r="U177" s="5"/>
      <c r="V177" s="5"/>
      <c r="W177" s="5"/>
      <c r="X177" s="5"/>
      <c r="Y177" s="5"/>
      <c r="Z177" s="5"/>
      <c r="AA177" s="5"/>
      <c r="AB177" s="5"/>
      <c r="AC177" s="5"/>
      <c r="AD177" s="5"/>
      <c r="AE177" s="5"/>
      <c r="AF177" s="5"/>
      <c r="AG177" s="5"/>
      <c r="AH177" s="5"/>
      <c r="AI177" s="5"/>
      <c r="AJ177" s="5"/>
      <c r="AK177" s="5"/>
      <c r="AL177" s="5"/>
      <c r="AM177" s="5"/>
      <c r="AN177" s="5"/>
      <c r="AO177" s="5"/>
    </row>
    <row r="178" spans="4:41" s="11" customFormat="1" x14ac:dyDescent="0.3">
      <c r="D178" s="5"/>
      <c r="E178" s="5"/>
      <c r="F178" s="5"/>
      <c r="J178" s="5"/>
      <c r="M178" s="24"/>
      <c r="N178" s="5"/>
      <c r="P178" s="24"/>
      <c r="Q178" s="5"/>
      <c r="T178" s="22"/>
      <c r="U178" s="5"/>
      <c r="V178" s="5"/>
      <c r="W178" s="5"/>
      <c r="X178" s="5"/>
      <c r="Y178" s="5"/>
      <c r="Z178" s="5"/>
      <c r="AA178" s="5"/>
      <c r="AB178" s="5"/>
      <c r="AC178" s="5"/>
      <c r="AD178" s="5"/>
      <c r="AE178" s="5"/>
      <c r="AF178" s="5"/>
      <c r="AG178" s="5"/>
      <c r="AH178" s="5"/>
      <c r="AI178" s="5"/>
      <c r="AJ178" s="5"/>
      <c r="AK178" s="5"/>
      <c r="AL178" s="5"/>
      <c r="AM178" s="5"/>
      <c r="AN178" s="5"/>
      <c r="AO178" s="5"/>
    </row>
    <row r="179" spans="4:41" s="11" customFormat="1" x14ac:dyDescent="0.3">
      <c r="D179" s="5"/>
      <c r="E179" s="5"/>
      <c r="F179" s="5"/>
      <c r="J179" s="5"/>
      <c r="M179" s="24"/>
      <c r="N179" s="5"/>
      <c r="P179" s="24"/>
      <c r="Q179" s="5"/>
      <c r="T179" s="22"/>
      <c r="U179" s="5"/>
      <c r="V179" s="5"/>
      <c r="W179" s="5"/>
      <c r="X179" s="5"/>
      <c r="Y179" s="5"/>
      <c r="Z179" s="5"/>
      <c r="AA179" s="5"/>
      <c r="AB179" s="5"/>
      <c r="AC179" s="5"/>
      <c r="AD179" s="5"/>
      <c r="AE179" s="5"/>
      <c r="AF179" s="5"/>
      <c r="AG179" s="5"/>
      <c r="AH179" s="5"/>
      <c r="AI179" s="5"/>
      <c r="AJ179" s="5"/>
      <c r="AK179" s="5"/>
      <c r="AL179" s="5"/>
      <c r="AM179" s="5"/>
      <c r="AN179" s="5"/>
      <c r="AO179" s="5"/>
    </row>
  </sheetData>
  <sheetProtection formatCells="0" formatRows="0" insertRows="0" deleteRows="0"/>
  <mergeCells count="109">
    <mergeCell ref="Z8:AB8"/>
    <mergeCell ref="K52:M53"/>
    <mergeCell ref="N52:N53"/>
    <mergeCell ref="P12:R12"/>
    <mergeCell ref="P13:R13"/>
    <mergeCell ref="P17:R17"/>
    <mergeCell ref="K12:M13"/>
    <mergeCell ref="N12:N13"/>
    <mergeCell ref="P19:R19"/>
    <mergeCell ref="P14:R14"/>
    <mergeCell ref="P15:R15"/>
    <mergeCell ref="P16:R16"/>
    <mergeCell ref="H14:J15"/>
    <mergeCell ref="K14:M15"/>
    <mergeCell ref="N14:N15"/>
    <mergeCell ref="H16:J17"/>
    <mergeCell ref="K16:M17"/>
    <mergeCell ref="N16:N17"/>
    <mergeCell ref="C4:D4"/>
    <mergeCell ref="P6:R7"/>
    <mergeCell ref="S6:T7"/>
    <mergeCell ref="C7:F59"/>
    <mergeCell ref="H7:J8"/>
    <mergeCell ref="K7:M8"/>
    <mergeCell ref="N7:N8"/>
    <mergeCell ref="P8:R8"/>
    <mergeCell ref="H10:J11"/>
    <mergeCell ref="H50:J51"/>
    <mergeCell ref="K50:M51"/>
    <mergeCell ref="N50:N51"/>
    <mergeCell ref="H52:J53"/>
    <mergeCell ref="K10:M11"/>
    <mergeCell ref="N10:N11"/>
    <mergeCell ref="H12:J13"/>
    <mergeCell ref="H23:J24"/>
    <mergeCell ref="K23:M24"/>
    <mergeCell ref="N23:N24"/>
    <mergeCell ref="H25:J26"/>
    <mergeCell ref="K25:M26"/>
    <mergeCell ref="N25:N26"/>
    <mergeCell ref="H20:J21"/>
    <mergeCell ref="K20:M21"/>
    <mergeCell ref="N20:N21"/>
    <mergeCell ref="O64:P64"/>
    <mergeCell ref="H46:J47"/>
    <mergeCell ref="K46:M47"/>
    <mergeCell ref="N46:N47"/>
    <mergeCell ref="H48:J49"/>
    <mergeCell ref="K48:M49"/>
    <mergeCell ref="N48:N49"/>
    <mergeCell ref="H27:J28"/>
    <mergeCell ref="K27:M28"/>
    <mergeCell ref="N27:N28"/>
    <mergeCell ref="H29:J30"/>
    <mergeCell ref="K29:M30"/>
    <mergeCell ref="N29:N30"/>
    <mergeCell ref="H56:J57"/>
    <mergeCell ref="K56:M57"/>
    <mergeCell ref="N56:N57"/>
    <mergeCell ref="H58:J59"/>
    <mergeCell ref="K58:M59"/>
    <mergeCell ref="N58:N59"/>
    <mergeCell ref="I64:J65"/>
    <mergeCell ref="K64:K65"/>
    <mergeCell ref="L64:M64"/>
    <mergeCell ref="N64:N65"/>
    <mergeCell ref="A1:C1"/>
    <mergeCell ref="E64:E65"/>
    <mergeCell ref="E4:F4"/>
    <mergeCell ref="H4:I4"/>
    <mergeCell ref="J4:L4"/>
    <mergeCell ref="A2:X2"/>
    <mergeCell ref="H6:N6"/>
    <mergeCell ref="H19:N19"/>
    <mergeCell ref="W64:X65"/>
    <mergeCell ref="P9:R9"/>
    <mergeCell ref="P10:R10"/>
    <mergeCell ref="P11:R11"/>
    <mergeCell ref="P18:R18"/>
    <mergeCell ref="U64:V65"/>
    <mergeCell ref="B63:X63"/>
    <mergeCell ref="B64:B65"/>
    <mergeCell ref="C64:C65"/>
    <mergeCell ref="D64:D65"/>
    <mergeCell ref="F64:F65"/>
    <mergeCell ref="G64:G65"/>
    <mergeCell ref="H64:H65"/>
    <mergeCell ref="Q64:Q65"/>
    <mergeCell ref="R64:R65"/>
    <mergeCell ref="S64:T65"/>
    <mergeCell ref="H42:J43"/>
    <mergeCell ref="K42:M43"/>
    <mergeCell ref="N42:N43"/>
    <mergeCell ref="H54:J55"/>
    <mergeCell ref="K54:M55"/>
    <mergeCell ref="N54:N55"/>
    <mergeCell ref="H32:N32"/>
    <mergeCell ref="H33:J34"/>
    <mergeCell ref="K33:M34"/>
    <mergeCell ref="N33:N34"/>
    <mergeCell ref="H36:J37"/>
    <mergeCell ref="K36:M37"/>
    <mergeCell ref="N36:N37"/>
    <mergeCell ref="H38:J39"/>
    <mergeCell ref="K38:M39"/>
    <mergeCell ref="N38:N39"/>
    <mergeCell ref="H40:J41"/>
    <mergeCell ref="K40:M41"/>
    <mergeCell ref="N40:N41"/>
  </mergeCells>
  <phoneticPr fontId="2"/>
  <conditionalFormatting sqref="P6">
    <cfRule type="duplicateValues" dxfId="10" priority="14"/>
  </conditionalFormatting>
  <conditionalFormatting sqref="S6">
    <cfRule type="duplicateValues" dxfId="9" priority="13"/>
  </conditionalFormatting>
  <conditionalFormatting sqref="C81:C115">
    <cfRule type="expression" dxfId="8" priority="8">
      <formula>+AND(#REF!&lt;&gt;"",#REF!="")</formula>
    </cfRule>
  </conditionalFormatting>
  <conditionalFormatting sqref="C79:C80">
    <cfRule type="expression" dxfId="7" priority="5">
      <formula>+AND(#REF!&lt;&gt;"",#REF!="")</formula>
    </cfRule>
  </conditionalFormatting>
  <conditionalFormatting sqref="C66">
    <cfRule type="expression" dxfId="6" priority="2">
      <formula>+AND(#REF!&lt;&gt;"",#REF!="")</formula>
    </cfRule>
  </conditionalFormatting>
  <conditionalFormatting sqref="C67:C78">
    <cfRule type="expression" dxfId="5" priority="1">
      <formula>+AND(#REF!&lt;&gt;"",#REF!="")</formula>
    </cfRule>
  </conditionalFormatting>
  <dataValidations count="9">
    <dataValidation type="list" allowBlank="1" showInputMessage="1" showErrorMessage="1" sqref="Q116 N116">
      <formula1>$F$135:$F$144</formula1>
    </dataValidation>
    <dataValidation type="list" allowBlank="1" showInputMessage="1" showErrorMessage="1" sqref="C73:C115 C66:C71">
      <formula1>"プラットフォームの設置費,情報発信費,研修会の開催経費,戦略会議の開催経費,新商品開発等支援経費"</formula1>
    </dataValidation>
    <dataValidation type="list" allowBlank="1" showInputMessage="1" showErrorMessage="1" sqref="C72">
      <formula1>"プラットフォームの設置費,研修会の開催経費,戦略会議の開催経費,新商品開発等支援経費"</formula1>
    </dataValidation>
    <dataValidation type="list" allowBlank="1" showInputMessage="1" showErrorMessage="1" sqref="M66:M115 P66:P115">
      <formula1>"人,月,日,時間,回,件,個,枚,部,式,km"</formula1>
    </dataValidation>
    <dataValidation type="list" allowBlank="1" showInputMessage="1" showErrorMessage="1" sqref="G66:G115">
      <formula1>"1,2,3,4,5,6,7,8,9,10,11,12"</formula1>
    </dataValidation>
    <dataValidation type="list" allowBlank="1" showInputMessage="1" showErrorMessage="1" sqref="H66:H115">
      <formula1>"課税,非課税,軽減"</formula1>
    </dataValidation>
    <dataValidation type="whole" imeMode="halfAlpha" operator="greaterThanOrEqual" allowBlank="1" showInputMessage="1" showErrorMessage="1" sqref="L66:L115 I66:I115 O66:O115">
      <formula1>1</formula1>
    </dataValidation>
    <dataValidation type="list" allowBlank="1" showInputMessage="1" showErrorMessage="1" sqref="D66:D115">
      <formula1>$P$8:$P$26</formula1>
    </dataValidation>
    <dataValidation type="list" allowBlank="1" showInputMessage="1" showErrorMessage="1" sqref="J4:L4">
      <formula1>"課税,非課税"</formula1>
    </dataValidation>
  </dataValidations>
  <pageMargins left="0.23622047244094491" right="0.23622047244094491" top="0.74803149606299213" bottom="0.74803149606299213" header="0.31496062992125984" footer="0.31496062992125984"/>
  <pageSetup paperSize="9" scale="31" orientation="portrait" r:id="rId1"/>
  <rowBreaks count="1" manualBreakCount="1">
    <brk id="135"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9"/>
  <sheetViews>
    <sheetView showGridLines="0" tabSelected="1" zoomScale="40" zoomScaleNormal="40" workbookViewId="0">
      <selection activeCell="H25" sqref="H25:J26"/>
    </sheetView>
  </sheetViews>
  <sheetFormatPr defaultColWidth="9" defaultRowHeight="18.600000000000001" x14ac:dyDescent="0.3"/>
  <cols>
    <col min="1" max="1" width="1.54296875" style="106" customWidth="1"/>
    <col min="2" max="2" width="4.08984375" style="106" customWidth="1"/>
    <col min="3" max="3" width="16.36328125" style="106" customWidth="1"/>
    <col min="4" max="4" width="18.54296875" style="106" customWidth="1"/>
    <col min="5" max="5" width="14.7265625" style="106" customWidth="1"/>
    <col min="6" max="6" width="55" style="106" customWidth="1"/>
    <col min="7" max="8" width="8.54296875" style="107" customWidth="1"/>
    <col min="9" max="9" width="21.90625" style="107" customWidth="1"/>
    <col min="10" max="10" width="5.6328125" style="106" customWidth="1"/>
    <col min="11" max="11" width="5.54296875" style="107" customWidth="1"/>
    <col min="12" max="12" width="3.36328125" style="107" customWidth="1"/>
    <col min="13" max="13" width="5.54296875" style="106" customWidth="1"/>
    <col min="14" max="14" width="4.1796875" style="106" bestFit="1" customWidth="1"/>
    <col min="15" max="15" width="3.54296875" style="107" customWidth="1"/>
    <col min="16" max="16" width="5.54296875" style="106" customWidth="1"/>
    <col min="17" max="17" width="6.7265625" style="106" customWidth="1"/>
    <col min="18" max="18" width="5.1796875" style="107" customWidth="1"/>
    <col min="19" max="19" width="15.1796875" style="107" customWidth="1"/>
    <col min="20" max="20" width="5" style="106" customWidth="1"/>
    <col min="21" max="21" width="12.08984375" style="106" bestFit="1" customWidth="1"/>
    <col min="22" max="22" width="4.1796875" style="106" bestFit="1" customWidth="1"/>
    <col min="23" max="23" width="13.81640625" style="106" customWidth="1"/>
    <col min="24" max="24" width="4.1796875" style="106" bestFit="1" customWidth="1"/>
    <col min="25" max="25" width="18.54296875" style="106" customWidth="1"/>
    <col min="26" max="26" width="10.81640625" style="106" customWidth="1"/>
    <col min="27" max="27" width="2.90625" style="106" customWidth="1"/>
    <col min="28" max="28" width="8.08984375" style="106" customWidth="1"/>
    <col min="29" max="29" width="8.36328125" style="106" customWidth="1"/>
    <col min="30" max="30" width="2.81640625" style="106" customWidth="1"/>
    <col min="31" max="31" width="9" style="106"/>
    <col min="32" max="32" width="6.81640625" style="106" customWidth="1"/>
    <col min="33" max="16384" width="9" style="106"/>
  </cols>
  <sheetData>
    <row r="1" spans="1:33" x14ac:dyDescent="0.3">
      <c r="A1" s="231" t="s">
        <v>113</v>
      </c>
      <c r="B1" s="231"/>
      <c r="C1" s="231"/>
      <c r="D1" s="231"/>
    </row>
    <row r="2" spans="1:33" ht="24.6" x14ac:dyDescent="0.3">
      <c r="A2" s="241" t="s">
        <v>118</v>
      </c>
      <c r="B2" s="242"/>
      <c r="C2" s="242"/>
      <c r="D2" s="242"/>
      <c r="E2" s="242"/>
      <c r="F2" s="242"/>
      <c r="G2" s="242"/>
      <c r="H2" s="242"/>
      <c r="I2" s="242"/>
      <c r="J2" s="242"/>
      <c r="K2" s="242"/>
      <c r="L2" s="242"/>
      <c r="M2" s="242"/>
      <c r="N2" s="242"/>
      <c r="O2" s="242"/>
      <c r="P2" s="242"/>
      <c r="Q2" s="242"/>
      <c r="R2" s="242"/>
      <c r="S2" s="242"/>
      <c r="T2" s="242"/>
      <c r="U2" s="242"/>
      <c r="V2" s="242"/>
      <c r="W2" s="242"/>
      <c r="X2" s="242"/>
      <c r="Y2" s="108"/>
      <c r="Z2" s="108"/>
      <c r="AA2" s="108"/>
      <c r="AB2" s="108"/>
    </row>
    <row r="3" spans="1:33" ht="15" customHeight="1" thickBot="1" x14ac:dyDescent="0.35">
      <c r="A3" s="108"/>
      <c r="B3" s="108"/>
      <c r="C3" s="108"/>
      <c r="D3" s="109"/>
      <c r="E3" s="109"/>
      <c r="F3" s="109"/>
      <c r="G3" s="109"/>
      <c r="H3" s="109"/>
      <c r="I3" s="109"/>
      <c r="J3" s="109"/>
      <c r="K3" s="110"/>
      <c r="L3" s="110"/>
      <c r="M3" s="109"/>
      <c r="N3" s="109"/>
      <c r="O3" s="110"/>
      <c r="P3" s="109"/>
      <c r="Q3" s="109"/>
      <c r="R3" s="110"/>
      <c r="S3" s="110"/>
      <c r="T3" s="108"/>
      <c r="U3" s="109"/>
      <c r="V3"/>
      <c r="W3"/>
      <c r="X3"/>
      <c r="Y3" s="108"/>
      <c r="Z3" s="108"/>
      <c r="AA3" s="108"/>
      <c r="AB3" s="108"/>
    </row>
    <row r="4" spans="1:33" ht="35.1" customHeight="1" thickBot="1" x14ac:dyDescent="0.35">
      <c r="A4" s="108"/>
      <c r="B4" s="108"/>
      <c r="C4" s="422" t="s">
        <v>40</v>
      </c>
      <c r="D4" s="423"/>
      <c r="E4" s="424" t="s">
        <v>89</v>
      </c>
      <c r="F4" s="425"/>
      <c r="G4" s="110"/>
      <c r="H4" s="236" t="s">
        <v>80</v>
      </c>
      <c r="I4" s="237"/>
      <c r="J4" s="426" t="s">
        <v>20</v>
      </c>
      <c r="K4" s="424"/>
      <c r="L4" s="425"/>
      <c r="M4"/>
      <c r="N4"/>
      <c r="O4"/>
      <c r="P4"/>
      <c r="Q4" s="1"/>
      <c r="R4"/>
      <c r="S4"/>
      <c r="T4"/>
      <c r="U4"/>
      <c r="V4" s="108"/>
      <c r="W4" s="108"/>
      <c r="X4" s="108"/>
      <c r="Y4" s="61"/>
      <c r="Z4" s="108"/>
      <c r="AA4" s="108"/>
      <c r="AB4" s="61"/>
    </row>
    <row r="5" spans="1:33" ht="15" customHeight="1" thickBot="1" x14ac:dyDescent="0.35">
      <c r="A5" s="108"/>
      <c r="B5" s="108"/>
      <c r="C5" s="108"/>
      <c r="D5" s="108"/>
      <c r="E5" s="108"/>
      <c r="F5" s="108"/>
      <c r="G5" s="110"/>
      <c r="H5" s="110"/>
      <c r="I5" s="110"/>
      <c r="J5" s="108"/>
      <c r="K5" s="110"/>
      <c r="L5" s="110"/>
      <c r="M5" s="108"/>
      <c r="N5" s="108"/>
      <c r="O5" s="110"/>
      <c r="P5" s="108"/>
      <c r="Q5" s="108"/>
      <c r="R5" s="110"/>
      <c r="S5" s="110"/>
      <c r="T5" s="108"/>
      <c r="U5" s="108"/>
      <c r="V5" s="108"/>
      <c r="W5" s="108"/>
      <c r="X5" s="108"/>
      <c r="Y5" s="61"/>
      <c r="Z5" s="108"/>
      <c r="AA5" s="108"/>
      <c r="AB5" s="108"/>
    </row>
    <row r="6" spans="1:33" ht="16.5" customHeight="1" thickBot="1" x14ac:dyDescent="0.35">
      <c r="A6" s="108"/>
      <c r="B6" s="108"/>
      <c r="C6" s="111" t="s">
        <v>18</v>
      </c>
      <c r="D6" s="112"/>
      <c r="E6" s="112"/>
      <c r="F6" s="113"/>
      <c r="G6" s="108"/>
      <c r="H6" s="403" t="s">
        <v>119</v>
      </c>
      <c r="I6" s="404"/>
      <c r="J6" s="404"/>
      <c r="K6" s="404"/>
      <c r="L6" s="404"/>
      <c r="M6" s="404"/>
      <c r="N6" s="405"/>
      <c r="O6" s="110"/>
      <c r="P6" s="406" t="s">
        <v>0</v>
      </c>
      <c r="Q6" s="407"/>
      <c r="R6" s="408"/>
      <c r="S6" s="407" t="s">
        <v>14</v>
      </c>
      <c r="T6" s="408"/>
      <c r="U6"/>
      <c r="V6" s="108"/>
      <c r="W6" s="108"/>
      <c r="X6" s="108"/>
      <c r="Y6" s="108"/>
      <c r="Z6" s="108"/>
      <c r="AA6" s="108"/>
      <c r="AB6" s="108"/>
    </row>
    <row r="7" spans="1:33" ht="16.5" customHeight="1" thickBot="1" x14ac:dyDescent="0.35">
      <c r="A7" s="108"/>
      <c r="B7" s="108"/>
      <c r="C7" s="412" t="s">
        <v>112</v>
      </c>
      <c r="D7" s="413"/>
      <c r="E7" s="413"/>
      <c r="F7" s="414"/>
      <c r="G7" s="108"/>
      <c r="H7" s="378" t="s">
        <v>41</v>
      </c>
      <c r="I7" s="379"/>
      <c r="J7" s="379"/>
      <c r="K7" s="370">
        <f>SUM($S$66:$S$216)</f>
        <v>1069000</v>
      </c>
      <c r="L7" s="370"/>
      <c r="M7" s="370"/>
      <c r="N7" s="371" t="s">
        <v>13</v>
      </c>
      <c r="O7" s="110"/>
      <c r="P7" s="409"/>
      <c r="Q7" s="410"/>
      <c r="R7" s="411"/>
      <c r="S7" s="410"/>
      <c r="T7" s="411"/>
      <c r="U7"/>
      <c r="V7" s="108"/>
      <c r="W7" s="108"/>
      <c r="X7"/>
      <c r="Y7"/>
      <c r="Z7"/>
      <c r="AA7"/>
      <c r="AB7"/>
      <c r="AC7" s="20"/>
      <c r="AD7" s="20"/>
      <c r="AE7" s="20"/>
      <c r="AF7" s="20"/>
      <c r="AG7" s="20"/>
    </row>
    <row r="8" spans="1:33" ht="16.5" customHeight="1" x14ac:dyDescent="0.3">
      <c r="A8" s="108"/>
      <c r="B8" s="108"/>
      <c r="C8" s="415"/>
      <c r="D8" s="413"/>
      <c r="E8" s="413"/>
      <c r="F8" s="414"/>
      <c r="G8" s="108"/>
      <c r="H8" s="338"/>
      <c r="I8" s="339"/>
      <c r="J8" s="339"/>
      <c r="K8" s="336"/>
      <c r="L8" s="336"/>
      <c r="M8" s="336"/>
      <c r="N8" s="206"/>
      <c r="O8" s="110"/>
      <c r="P8" s="419" t="s">
        <v>8</v>
      </c>
      <c r="Q8" s="420"/>
      <c r="R8" s="421"/>
      <c r="S8" s="173">
        <f>SUMIF($D$66:$D$115,"謝金",$S$66:$S$115)</f>
        <v>30000</v>
      </c>
      <c r="T8" s="114" t="s">
        <v>2</v>
      </c>
      <c r="U8"/>
      <c r="V8" s="108"/>
      <c r="W8" s="108"/>
      <c r="X8"/>
      <c r="Y8" s="115"/>
      <c r="Z8" s="321"/>
      <c r="AA8" s="321"/>
      <c r="AB8" s="321"/>
      <c r="AC8" s="20"/>
      <c r="AD8" s="20"/>
      <c r="AE8" s="20"/>
      <c r="AF8" s="20"/>
      <c r="AG8" s="20"/>
    </row>
    <row r="9" spans="1:33" ht="16.2" customHeight="1" x14ac:dyDescent="0.3">
      <c r="A9" s="108"/>
      <c r="B9" s="108"/>
      <c r="C9" s="415"/>
      <c r="D9" s="413"/>
      <c r="E9" s="413"/>
      <c r="F9" s="414"/>
      <c r="G9" s="108"/>
      <c r="H9" s="116"/>
      <c r="I9"/>
      <c r="J9"/>
      <c r="K9"/>
      <c r="L9"/>
      <c r="M9"/>
      <c r="N9" s="117"/>
      <c r="O9" s="110"/>
      <c r="P9" s="391" t="s">
        <v>1</v>
      </c>
      <c r="Q9" s="392"/>
      <c r="R9" s="393"/>
      <c r="S9" s="173">
        <f>SUMIF($D$66:$D$115,"旅費",$S$66:$S$115)</f>
        <v>35200</v>
      </c>
      <c r="T9" s="118" t="s">
        <v>2</v>
      </c>
      <c r="U9"/>
      <c r="V9" s="108"/>
      <c r="W9" s="108"/>
      <c r="X9"/>
      <c r="Y9"/>
      <c r="Z9"/>
      <c r="AA9"/>
      <c r="AB9" s="115"/>
      <c r="AC9" s="20"/>
      <c r="AD9" s="20"/>
      <c r="AE9" s="20"/>
      <c r="AF9" s="20"/>
      <c r="AG9" s="20"/>
    </row>
    <row r="10" spans="1:33" ht="16.5" customHeight="1" x14ac:dyDescent="0.3">
      <c r="A10" s="108"/>
      <c r="B10" s="108"/>
      <c r="C10" s="415"/>
      <c r="D10" s="413"/>
      <c r="E10" s="413"/>
      <c r="F10" s="414"/>
      <c r="G10" s="108"/>
      <c r="H10" s="397" t="s">
        <v>79</v>
      </c>
      <c r="I10" s="398"/>
      <c r="J10" s="399"/>
      <c r="K10" s="336">
        <f>SUM($U$66:$U$216)</f>
        <v>844540</v>
      </c>
      <c r="L10" s="336"/>
      <c r="M10" s="336"/>
      <c r="N10" s="386" t="s">
        <v>13</v>
      </c>
      <c r="O10" s="110"/>
      <c r="P10" s="391" t="s">
        <v>28</v>
      </c>
      <c r="Q10" s="392"/>
      <c r="R10" s="393"/>
      <c r="S10" s="173">
        <f>SUMIF($D$66:$D$115,"人件費",$S$66:$S$115)</f>
        <v>140000</v>
      </c>
      <c r="T10" s="118" t="s">
        <v>2</v>
      </c>
      <c r="U10"/>
      <c r="V10" s="108"/>
      <c r="W10" s="108"/>
      <c r="X10"/>
      <c r="Y10" s="115"/>
      <c r="Z10"/>
      <c r="AA10"/>
      <c r="AB10"/>
      <c r="AC10" s="20"/>
      <c r="AD10" s="20"/>
      <c r="AE10" s="20"/>
      <c r="AF10" s="20"/>
      <c r="AG10" s="20"/>
    </row>
    <row r="11" spans="1:33" ht="16.5" customHeight="1" x14ac:dyDescent="0.3">
      <c r="A11" s="108"/>
      <c r="B11" s="108"/>
      <c r="C11" s="415"/>
      <c r="D11" s="413"/>
      <c r="E11" s="413"/>
      <c r="F11" s="414"/>
      <c r="G11" s="108"/>
      <c r="H11" s="400"/>
      <c r="I11" s="401"/>
      <c r="J11" s="402"/>
      <c r="K11" s="336"/>
      <c r="L11" s="336"/>
      <c r="M11" s="336"/>
      <c r="N11" s="337"/>
      <c r="O11" s="110"/>
      <c r="P11" s="391" t="s">
        <v>29</v>
      </c>
      <c r="Q11" s="392"/>
      <c r="R11" s="393"/>
      <c r="S11" s="173">
        <f>SUMIF($D$66:$D$115,"通信運搬費",$S$66:$S$115)</f>
        <v>16800</v>
      </c>
      <c r="T11" s="118" t="s">
        <v>2</v>
      </c>
      <c r="U11"/>
      <c r="V11" s="108"/>
      <c r="W11" s="108"/>
      <c r="X11"/>
      <c r="Y11" s="115"/>
      <c r="Z11"/>
      <c r="AA11"/>
      <c r="AB11" s="115"/>
      <c r="AC11" s="20"/>
      <c r="AD11" s="20"/>
      <c r="AE11" s="20"/>
      <c r="AF11" s="20"/>
      <c r="AG11" s="20"/>
    </row>
    <row r="12" spans="1:33" ht="16.5" customHeight="1" x14ac:dyDescent="0.3">
      <c r="A12" s="108"/>
      <c r="B12" s="108"/>
      <c r="C12" s="415"/>
      <c r="D12" s="413"/>
      <c r="E12" s="413"/>
      <c r="F12" s="414"/>
      <c r="G12" s="110"/>
      <c r="H12" s="397" t="s">
        <v>81</v>
      </c>
      <c r="I12" s="398"/>
      <c r="J12" s="399"/>
      <c r="K12" s="336">
        <f>SUMIF($H$66:$H$216,"非課税",$S$66:$S$216)</f>
        <v>140000</v>
      </c>
      <c r="L12" s="336"/>
      <c r="M12" s="336"/>
      <c r="N12" s="386" t="s">
        <v>13</v>
      </c>
      <c r="O12" s="110"/>
      <c r="P12" s="391" t="s">
        <v>30</v>
      </c>
      <c r="Q12" s="392"/>
      <c r="R12" s="393"/>
      <c r="S12" s="173">
        <f>SUMIF($D$66:$D$115,"借損料",$S$66:$S$115)</f>
        <v>164000</v>
      </c>
      <c r="T12" s="118" t="s">
        <v>2</v>
      </c>
      <c r="U12"/>
      <c r="V12" s="108"/>
      <c r="W12" s="108"/>
      <c r="X12"/>
      <c r="Y12" s="115"/>
      <c r="Z12"/>
      <c r="AA12"/>
      <c r="AB12" s="115"/>
      <c r="AC12" s="20"/>
      <c r="AD12" s="20"/>
      <c r="AE12" s="20"/>
      <c r="AF12" s="20"/>
      <c r="AG12" s="20"/>
    </row>
    <row r="13" spans="1:33" ht="16.5" customHeight="1" x14ac:dyDescent="0.3">
      <c r="A13" s="108"/>
      <c r="B13" s="108"/>
      <c r="C13" s="415"/>
      <c r="D13" s="413"/>
      <c r="E13" s="413"/>
      <c r="F13" s="414"/>
      <c r="G13" s="110"/>
      <c r="H13" s="400"/>
      <c r="I13" s="401"/>
      <c r="J13" s="402"/>
      <c r="K13" s="336"/>
      <c r="L13" s="336"/>
      <c r="M13" s="336"/>
      <c r="N13" s="337"/>
      <c r="O13" s="110"/>
      <c r="P13" s="391" t="s">
        <v>38</v>
      </c>
      <c r="Q13" s="392"/>
      <c r="R13" s="393"/>
      <c r="S13" s="173">
        <f>SUMIF($D$66:$D$115,"情報発信費",$S$66:$S$115)</f>
        <v>640000</v>
      </c>
      <c r="T13" s="118" t="s">
        <v>2</v>
      </c>
      <c r="U13"/>
      <c r="V13" s="108"/>
      <c r="W13" s="108"/>
      <c r="X13"/>
      <c r="Y13" s="115"/>
      <c r="Z13"/>
      <c r="AA13"/>
      <c r="AB13"/>
      <c r="AC13" s="20"/>
      <c r="AD13" s="20"/>
      <c r="AE13" s="20"/>
      <c r="AF13" s="20"/>
      <c r="AG13" s="20"/>
    </row>
    <row r="14" spans="1:33" ht="16.5" customHeight="1" x14ac:dyDescent="0.3">
      <c r="A14" s="108"/>
      <c r="B14" s="108"/>
      <c r="C14" s="415"/>
      <c r="D14" s="413"/>
      <c r="E14" s="413"/>
      <c r="F14" s="414"/>
      <c r="G14" s="110"/>
      <c r="H14" s="397" t="s">
        <v>83</v>
      </c>
      <c r="I14" s="398"/>
      <c r="J14" s="399"/>
      <c r="K14" s="336">
        <f>SUM($W$56:$W$216)</f>
        <v>0</v>
      </c>
      <c r="L14" s="336"/>
      <c r="M14" s="336"/>
      <c r="N14" s="386" t="s">
        <v>13</v>
      </c>
      <c r="O14" s="110"/>
      <c r="P14" s="391" t="s">
        <v>31</v>
      </c>
      <c r="Q14" s="392"/>
      <c r="R14" s="393"/>
      <c r="S14" s="173">
        <f>SUMIF($D$66:$D$115,"印刷費",$S$66:$S$115)</f>
        <v>40000</v>
      </c>
      <c r="T14" s="118" t="s">
        <v>2</v>
      </c>
      <c r="U14"/>
      <c r="V14" s="108"/>
      <c r="W14" s="108"/>
      <c r="X14"/>
      <c r="Y14"/>
      <c r="Z14"/>
      <c r="AA14"/>
      <c r="AB14"/>
      <c r="AC14" s="20"/>
      <c r="AD14" s="20"/>
      <c r="AE14" s="20"/>
      <c r="AF14" s="20"/>
      <c r="AG14" s="20"/>
    </row>
    <row r="15" spans="1:33" ht="16.5" customHeight="1" x14ac:dyDescent="0.3">
      <c r="A15" s="108"/>
      <c r="B15" s="108"/>
      <c r="C15" s="415"/>
      <c r="D15" s="413"/>
      <c r="E15" s="413"/>
      <c r="F15" s="414"/>
      <c r="G15" s="110"/>
      <c r="H15" s="400"/>
      <c r="I15" s="401"/>
      <c r="J15" s="402"/>
      <c r="K15" s="336"/>
      <c r="L15" s="336"/>
      <c r="M15" s="336"/>
      <c r="N15" s="337"/>
      <c r="O15" s="110"/>
      <c r="P15" s="391" t="s">
        <v>32</v>
      </c>
      <c r="Q15" s="392"/>
      <c r="R15" s="393"/>
      <c r="S15" s="173">
        <f>SUMIF($D$66:$D$115,"企画開発・実証費",$S$66:$S$115)</f>
        <v>0</v>
      </c>
      <c r="T15" s="118" t="s">
        <v>2</v>
      </c>
      <c r="U15"/>
      <c r="V15" s="108"/>
      <c r="W15" s="108"/>
      <c r="X15"/>
      <c r="Y15"/>
      <c r="Z15"/>
      <c r="AA15"/>
      <c r="AB15"/>
      <c r="AC15" s="20"/>
      <c r="AD15" s="20"/>
      <c r="AE15" s="20"/>
      <c r="AF15" s="20"/>
      <c r="AG15" s="20"/>
    </row>
    <row r="16" spans="1:33" ht="16.5" customHeight="1" x14ac:dyDescent="0.3">
      <c r="A16" s="108"/>
      <c r="B16" s="108"/>
      <c r="C16" s="415"/>
      <c r="D16" s="413"/>
      <c r="E16" s="413"/>
      <c r="F16" s="414"/>
      <c r="G16" s="110"/>
      <c r="H16" s="372" t="s">
        <v>110</v>
      </c>
      <c r="I16" s="373"/>
      <c r="J16" s="373"/>
      <c r="K16" s="380">
        <f>SUM($K$10:$M$15)</f>
        <v>984540</v>
      </c>
      <c r="L16" s="381"/>
      <c r="M16" s="382"/>
      <c r="N16" s="386" t="s">
        <v>13</v>
      </c>
      <c r="O16" s="110"/>
      <c r="P16" s="391" t="s">
        <v>33</v>
      </c>
      <c r="Q16" s="392"/>
      <c r="R16" s="393"/>
      <c r="S16" s="173">
        <f>SUMIF($D$66:$D$115,"出展料",$S$66:$S$115)</f>
        <v>0</v>
      </c>
      <c r="T16" s="118" t="s">
        <v>2</v>
      </c>
      <c r="U16"/>
      <c r="V16" s="108"/>
      <c r="W16" s="108"/>
      <c r="X16"/>
      <c r="Y16" s="60"/>
      <c r="Z16"/>
      <c r="AA16"/>
      <c r="AB16"/>
      <c r="AC16" s="20"/>
      <c r="AD16" s="20"/>
      <c r="AE16" s="20"/>
      <c r="AF16" s="20"/>
      <c r="AG16" s="20"/>
    </row>
    <row r="17" spans="1:33" ht="19.2" customHeight="1" thickBot="1" x14ac:dyDescent="0.35">
      <c r="A17" s="108"/>
      <c r="B17" s="108"/>
      <c r="C17" s="415"/>
      <c r="D17" s="413"/>
      <c r="E17" s="413"/>
      <c r="F17" s="414"/>
      <c r="G17" s="110"/>
      <c r="H17" s="374"/>
      <c r="I17" s="375"/>
      <c r="J17" s="375"/>
      <c r="K17" s="383"/>
      <c r="L17" s="384"/>
      <c r="M17" s="385"/>
      <c r="N17" s="387"/>
      <c r="O17" s="110"/>
      <c r="P17" s="391" t="s">
        <v>34</v>
      </c>
      <c r="Q17" s="392"/>
      <c r="R17" s="393"/>
      <c r="S17" s="173">
        <f>SUMIF($D$66:$D$115,"出展旅費",$S$66:$S$115)</f>
        <v>0</v>
      </c>
      <c r="T17" s="118" t="s">
        <v>2</v>
      </c>
      <c r="U17"/>
      <c r="V17" s="108"/>
      <c r="W17" s="108"/>
      <c r="X17"/>
      <c r="Y17"/>
      <c r="Z17"/>
      <c r="AA17"/>
      <c r="AB17"/>
      <c r="AC17" s="20"/>
      <c r="AD17" s="20"/>
      <c r="AE17" s="20"/>
      <c r="AF17" s="20"/>
      <c r="AG17" s="20"/>
    </row>
    <row r="18" spans="1:33" ht="16.2" customHeight="1" thickBot="1" x14ac:dyDescent="0.35">
      <c r="A18" s="108"/>
      <c r="B18" s="108"/>
      <c r="C18" s="415"/>
      <c r="D18" s="413"/>
      <c r="E18" s="413"/>
      <c r="F18" s="414"/>
      <c r="G18"/>
      <c r="H18"/>
      <c r="I18"/>
      <c r="J18"/>
      <c r="K18"/>
      <c r="L18"/>
      <c r="M18"/>
      <c r="N18"/>
      <c r="O18" s="110"/>
      <c r="P18" s="391" t="s">
        <v>15</v>
      </c>
      <c r="Q18" s="392"/>
      <c r="R18" s="393"/>
      <c r="S18" s="174">
        <f>SUMIF($D$66:$D$115,"消耗品費",$S$66:$S$115)</f>
        <v>3000</v>
      </c>
      <c r="T18" s="118" t="s">
        <v>2</v>
      </c>
      <c r="U18"/>
      <c r="V18" s="108"/>
      <c r="W18" s="108"/>
      <c r="X18"/>
      <c r="Y18"/>
      <c r="Z18"/>
      <c r="AA18"/>
      <c r="AB18"/>
      <c r="AC18" s="20"/>
      <c r="AD18" s="20"/>
      <c r="AE18" s="20"/>
      <c r="AF18" s="20"/>
      <c r="AG18" s="20"/>
    </row>
    <row r="19" spans="1:33" ht="16.8" customHeight="1" thickBot="1" x14ac:dyDescent="0.35">
      <c r="A19" s="108"/>
      <c r="B19" s="108"/>
      <c r="C19" s="415"/>
      <c r="D19" s="413"/>
      <c r="E19" s="413"/>
      <c r="F19" s="414"/>
      <c r="G19" s="110"/>
      <c r="H19" s="388" t="s">
        <v>87</v>
      </c>
      <c r="I19" s="389"/>
      <c r="J19" s="389"/>
      <c r="K19" s="389"/>
      <c r="L19" s="389"/>
      <c r="M19" s="389"/>
      <c r="N19" s="390"/>
      <c r="O19" s="110"/>
      <c r="P19" s="394" t="s">
        <v>35</v>
      </c>
      <c r="Q19" s="395"/>
      <c r="R19" s="396"/>
      <c r="S19" s="175">
        <f>SUMIF($D$66:$D$115,"その他諸経費",$S$66:$S$115)</f>
        <v>0</v>
      </c>
      <c r="T19" s="119" t="s">
        <v>2</v>
      </c>
      <c r="U19"/>
      <c r="V19" s="108"/>
      <c r="W19" s="108"/>
      <c r="X19"/>
      <c r="Y19"/>
      <c r="Z19"/>
      <c r="AA19"/>
      <c r="AB19"/>
      <c r="AC19" s="20"/>
      <c r="AD19" s="20"/>
      <c r="AE19" s="20"/>
      <c r="AF19" s="20"/>
      <c r="AG19" s="20"/>
    </row>
    <row r="20" spans="1:33" ht="16.5" customHeight="1" x14ac:dyDescent="0.3">
      <c r="A20" s="108"/>
      <c r="B20" s="108"/>
      <c r="C20" s="415"/>
      <c r="D20" s="413"/>
      <c r="E20" s="413"/>
      <c r="F20" s="414"/>
      <c r="G20" s="110"/>
      <c r="H20" s="378" t="s">
        <v>42</v>
      </c>
      <c r="I20" s="379"/>
      <c r="J20" s="379"/>
      <c r="K20" s="370" t="e">
        <f>SUM(#REF!)</f>
        <v>#REF!</v>
      </c>
      <c r="L20" s="370"/>
      <c r="M20" s="370"/>
      <c r="N20" s="371" t="s">
        <v>13</v>
      </c>
      <c r="O20" s="110"/>
      <c r="P20"/>
      <c r="Q20"/>
      <c r="R20"/>
      <c r="S20"/>
      <c r="T20"/>
      <c r="U20"/>
      <c r="V20" s="108"/>
      <c r="W20" s="108"/>
      <c r="X20" s="115"/>
      <c r="Y20" s="108"/>
      <c r="Z20" s="115"/>
      <c r="AA20"/>
      <c r="AB20"/>
      <c r="AC20" s="20"/>
      <c r="AD20" s="20"/>
      <c r="AE20" s="20"/>
      <c r="AF20" s="20"/>
      <c r="AG20" s="20"/>
    </row>
    <row r="21" spans="1:33" ht="16.5" customHeight="1" x14ac:dyDescent="0.3">
      <c r="A21" s="108"/>
      <c r="B21" s="108"/>
      <c r="C21" s="415"/>
      <c r="D21" s="413"/>
      <c r="E21" s="413"/>
      <c r="F21" s="414"/>
      <c r="G21" s="110"/>
      <c r="H21" s="338"/>
      <c r="I21" s="339"/>
      <c r="J21" s="339"/>
      <c r="K21" s="336"/>
      <c r="L21" s="336"/>
      <c r="M21" s="336"/>
      <c r="N21" s="206"/>
      <c r="O21" s="110"/>
      <c r="P21"/>
      <c r="Q21"/>
      <c r="R21"/>
      <c r="S21"/>
      <c r="T21"/>
      <c r="U21"/>
      <c r="V21"/>
      <c r="W21"/>
      <c r="X21" s="115"/>
      <c r="Y21" s="60"/>
      <c r="Z21" s="115"/>
      <c r="AA21"/>
      <c r="AB21"/>
      <c r="AC21" s="20"/>
      <c r="AD21" s="20"/>
      <c r="AE21" s="20"/>
      <c r="AF21" s="20"/>
      <c r="AG21" s="20"/>
    </row>
    <row r="22" spans="1:33" ht="16.5" customHeight="1" x14ac:dyDescent="0.3">
      <c r="A22" s="108"/>
      <c r="B22" s="108"/>
      <c r="C22" s="415"/>
      <c r="D22" s="413"/>
      <c r="E22" s="413"/>
      <c r="F22" s="414"/>
      <c r="G22" s="110"/>
      <c r="H22" s="116"/>
      <c r="I22"/>
      <c r="J22"/>
      <c r="K22"/>
      <c r="L22"/>
      <c r="M22"/>
      <c r="N22" s="117"/>
      <c r="O22" s="110"/>
      <c r="P22"/>
      <c r="Q22"/>
      <c r="R22"/>
      <c r="S22"/>
      <c r="T22"/>
      <c r="U22"/>
      <c r="V22"/>
      <c r="W22"/>
      <c r="X22" s="115"/>
      <c r="Y22" s="108"/>
      <c r="Z22" s="115"/>
      <c r="AA22"/>
      <c r="AB22"/>
      <c r="AC22" s="20"/>
      <c r="AD22" s="20"/>
      <c r="AE22" s="20"/>
      <c r="AF22" s="20"/>
      <c r="AG22" s="20"/>
    </row>
    <row r="23" spans="1:33" ht="16.5" customHeight="1" x14ac:dyDescent="0.3">
      <c r="A23" s="108"/>
      <c r="B23" s="108"/>
      <c r="C23" s="415"/>
      <c r="D23" s="413"/>
      <c r="E23" s="413"/>
      <c r="F23" s="414"/>
      <c r="G23" s="110"/>
      <c r="H23" s="338" t="s">
        <v>84</v>
      </c>
      <c r="I23" s="339"/>
      <c r="J23" s="339"/>
      <c r="K23" s="336" t="e">
        <f>SUM(#REF!)</f>
        <v>#REF!</v>
      </c>
      <c r="L23" s="336"/>
      <c r="M23" s="336"/>
      <c r="N23" s="206" t="s">
        <v>13</v>
      </c>
      <c r="O23" s="110"/>
      <c r="P23"/>
      <c r="Q23"/>
      <c r="R23"/>
      <c r="S23"/>
      <c r="T23"/>
      <c r="U23"/>
      <c r="V23"/>
      <c r="W23"/>
      <c r="X23" s="115"/>
      <c r="Y23" s="108"/>
      <c r="Z23" s="115"/>
      <c r="AA23"/>
      <c r="AB23"/>
      <c r="AC23" s="20"/>
      <c r="AD23" s="20"/>
      <c r="AE23" s="20"/>
      <c r="AF23" s="20"/>
      <c r="AG23" s="20"/>
    </row>
    <row r="24" spans="1:33" ht="16.5" customHeight="1" x14ac:dyDescent="0.3">
      <c r="A24" s="108"/>
      <c r="B24" s="108"/>
      <c r="C24" s="415"/>
      <c r="D24" s="413"/>
      <c r="E24" s="413"/>
      <c r="F24" s="414"/>
      <c r="G24" s="110"/>
      <c r="H24" s="338"/>
      <c r="I24" s="339"/>
      <c r="J24" s="339"/>
      <c r="K24" s="336"/>
      <c r="L24" s="336"/>
      <c r="M24" s="336"/>
      <c r="N24" s="206"/>
      <c r="O24" s="110"/>
      <c r="P24"/>
      <c r="Q24"/>
      <c r="R24"/>
      <c r="S24"/>
      <c r="T24"/>
      <c r="U24"/>
      <c r="V24"/>
      <c r="W24"/>
      <c r="X24" s="115"/>
      <c r="Y24" s="108"/>
      <c r="Z24" s="115"/>
      <c r="AA24"/>
      <c r="AB24"/>
      <c r="AC24" s="20"/>
      <c r="AD24" s="20"/>
      <c r="AE24" s="20"/>
      <c r="AF24" s="20"/>
      <c r="AG24" s="20"/>
    </row>
    <row r="25" spans="1:33" ht="16.5" customHeight="1" x14ac:dyDescent="0.3">
      <c r="A25" s="108"/>
      <c r="B25" s="108"/>
      <c r="C25" s="415"/>
      <c r="D25" s="413"/>
      <c r="E25" s="413"/>
      <c r="F25" s="414"/>
      <c r="G25" s="110"/>
      <c r="H25" s="338" t="s">
        <v>81</v>
      </c>
      <c r="I25" s="339"/>
      <c r="J25" s="339"/>
      <c r="K25" s="336" t="e">
        <f>SUM(#REF!)</f>
        <v>#REF!</v>
      </c>
      <c r="L25" s="336"/>
      <c r="M25" s="336"/>
      <c r="N25" s="206" t="s">
        <v>13</v>
      </c>
      <c r="O25" s="110"/>
      <c r="P25"/>
      <c r="Q25"/>
      <c r="R25"/>
      <c r="S25" s="115"/>
      <c r="T25"/>
      <c r="U25"/>
      <c r="V25"/>
      <c r="W25"/>
      <c r="X25" s="115"/>
      <c r="Y25" s="108"/>
      <c r="Z25" s="115"/>
      <c r="AA25"/>
      <c r="AB25"/>
      <c r="AC25" s="20"/>
      <c r="AD25" s="20"/>
      <c r="AE25" s="20"/>
      <c r="AF25" s="20"/>
      <c r="AG25" s="20"/>
    </row>
    <row r="26" spans="1:33" ht="16.5" customHeight="1" x14ac:dyDescent="0.3">
      <c r="A26" s="108"/>
      <c r="B26" s="108"/>
      <c r="C26" s="415"/>
      <c r="D26" s="413"/>
      <c r="E26" s="413"/>
      <c r="F26" s="414"/>
      <c r="G26" s="110"/>
      <c r="H26" s="338"/>
      <c r="I26" s="339"/>
      <c r="J26" s="339"/>
      <c r="K26" s="336"/>
      <c r="L26" s="336"/>
      <c r="M26" s="336"/>
      <c r="N26" s="206"/>
      <c r="O26" s="110"/>
      <c r="P26"/>
      <c r="Q26"/>
      <c r="R26"/>
      <c r="S26"/>
      <c r="T26"/>
      <c r="U26"/>
      <c r="V26"/>
      <c r="W26"/>
      <c r="X26" s="115"/>
      <c r="Y26" s="108"/>
      <c r="Z26" s="115"/>
      <c r="AA26"/>
      <c r="AB26"/>
      <c r="AC26" s="20"/>
      <c r="AD26" s="20"/>
      <c r="AE26" s="20"/>
      <c r="AF26" s="20"/>
      <c r="AG26" s="20"/>
    </row>
    <row r="27" spans="1:33" ht="16.5" customHeight="1" x14ac:dyDescent="0.3">
      <c r="A27" s="108"/>
      <c r="B27" s="108"/>
      <c r="C27" s="415"/>
      <c r="D27" s="413"/>
      <c r="E27" s="413"/>
      <c r="F27" s="414"/>
      <c r="G27" s="110"/>
      <c r="H27" s="338" t="s">
        <v>85</v>
      </c>
      <c r="I27" s="339"/>
      <c r="J27" s="339"/>
      <c r="K27" s="336" t="e">
        <f>SUM(#REF!)</f>
        <v>#REF!</v>
      </c>
      <c r="L27" s="336"/>
      <c r="M27" s="336"/>
      <c r="N27" s="206" t="s">
        <v>13</v>
      </c>
      <c r="O27" s="110"/>
      <c r="P27"/>
      <c r="Q27"/>
      <c r="R27"/>
      <c r="S27"/>
      <c r="T27"/>
      <c r="U27"/>
      <c r="V27"/>
      <c r="W27"/>
      <c r="X27"/>
      <c r="Y27" s="108"/>
      <c r="Z27"/>
      <c r="AA27"/>
      <c r="AB27"/>
      <c r="AC27" s="20"/>
      <c r="AD27" s="20"/>
      <c r="AE27" s="20"/>
      <c r="AF27" s="20"/>
      <c r="AG27" s="20"/>
    </row>
    <row r="28" spans="1:33" ht="16.5" customHeight="1" x14ac:dyDescent="0.3">
      <c r="A28" s="108"/>
      <c r="B28" s="108"/>
      <c r="C28" s="415"/>
      <c r="D28" s="413"/>
      <c r="E28" s="413"/>
      <c r="F28" s="414"/>
      <c r="G28" s="110"/>
      <c r="H28" s="338"/>
      <c r="I28" s="339"/>
      <c r="J28" s="339"/>
      <c r="K28" s="336"/>
      <c r="L28" s="336"/>
      <c r="M28" s="336"/>
      <c r="N28" s="206"/>
      <c r="O28" s="110"/>
      <c r="P28"/>
      <c r="Q28"/>
      <c r="R28"/>
      <c r="S28"/>
      <c r="T28"/>
      <c r="U28"/>
      <c r="V28" s="108"/>
      <c r="W28" s="108"/>
      <c r="X28"/>
      <c r="Y28" s="108"/>
      <c r="Z28"/>
      <c r="AA28"/>
      <c r="AB28"/>
      <c r="AC28" s="20"/>
      <c r="AD28" s="20"/>
      <c r="AE28" s="20"/>
      <c r="AF28" s="20"/>
      <c r="AG28" s="20"/>
    </row>
    <row r="29" spans="1:33" ht="16.5" customHeight="1" x14ac:dyDescent="0.3">
      <c r="A29" s="108"/>
      <c r="B29" s="108"/>
      <c r="C29" s="415"/>
      <c r="D29" s="413"/>
      <c r="E29" s="413"/>
      <c r="F29" s="414"/>
      <c r="G29" s="110"/>
      <c r="H29" s="372" t="s">
        <v>82</v>
      </c>
      <c r="I29" s="373"/>
      <c r="J29" s="373"/>
      <c r="K29" s="376" t="e">
        <f>SUM($K$23:$M$28)</f>
        <v>#REF!</v>
      </c>
      <c r="L29" s="376"/>
      <c r="M29" s="376"/>
      <c r="N29" s="206" t="s">
        <v>13</v>
      </c>
      <c r="O29" s="110"/>
      <c r="P29"/>
      <c r="Q29"/>
      <c r="R29"/>
      <c r="S29"/>
      <c r="T29"/>
      <c r="U29"/>
      <c r="V29" s="108"/>
      <c r="W29" s="108"/>
      <c r="X29"/>
      <c r="Y29"/>
      <c r="Z29"/>
      <c r="AA29"/>
      <c r="AB29"/>
      <c r="AC29" s="20"/>
      <c r="AD29" s="20"/>
      <c r="AE29" s="20"/>
      <c r="AF29" s="20"/>
      <c r="AG29" s="20"/>
    </row>
    <row r="30" spans="1:33" ht="21" customHeight="1" thickBot="1" x14ac:dyDescent="0.35">
      <c r="A30" s="108"/>
      <c r="B30" s="108"/>
      <c r="C30" s="415"/>
      <c r="D30" s="413"/>
      <c r="E30" s="413"/>
      <c r="F30" s="414"/>
      <c r="G30" s="110"/>
      <c r="H30" s="374"/>
      <c r="I30" s="375"/>
      <c r="J30" s="375"/>
      <c r="K30" s="377"/>
      <c r="L30" s="377"/>
      <c r="M30" s="377"/>
      <c r="N30" s="343"/>
      <c r="O30" s="110"/>
      <c r="P30"/>
      <c r="Q30"/>
      <c r="R30"/>
      <c r="S30"/>
      <c r="T30"/>
      <c r="U30"/>
      <c r="V30" s="108"/>
      <c r="W30" s="108"/>
      <c r="X30"/>
      <c r="Y30"/>
      <c r="Z30"/>
      <c r="AA30"/>
      <c r="AB30"/>
      <c r="AC30" s="20"/>
      <c r="AD30" s="20"/>
      <c r="AE30" s="20"/>
      <c r="AF30" s="20"/>
      <c r="AG30" s="20"/>
    </row>
    <row r="31" spans="1:33" ht="21" customHeight="1" thickBot="1" x14ac:dyDescent="0.35">
      <c r="A31" s="108"/>
      <c r="B31" s="108"/>
      <c r="C31" s="415"/>
      <c r="D31" s="413"/>
      <c r="E31" s="413"/>
      <c r="F31" s="414"/>
      <c r="G31" s="110"/>
      <c r="H31" s="176"/>
      <c r="I31" s="176"/>
      <c r="J31" s="176"/>
      <c r="K31" s="177"/>
      <c r="L31" s="177"/>
      <c r="M31" s="177"/>
      <c r="N31" s="178"/>
      <c r="O31" s="110"/>
      <c r="P31"/>
      <c r="Q31"/>
      <c r="R31"/>
      <c r="S31"/>
      <c r="T31"/>
      <c r="U31"/>
      <c r="V31" s="108"/>
      <c r="W31" s="108"/>
      <c r="X31"/>
      <c r="Y31"/>
      <c r="Z31"/>
      <c r="AA31"/>
      <c r="AB31"/>
      <c r="AC31" s="20"/>
      <c r="AD31" s="20"/>
      <c r="AE31" s="20"/>
      <c r="AF31" s="20"/>
      <c r="AG31" s="20"/>
    </row>
    <row r="32" spans="1:33" ht="21" customHeight="1" thickBot="1" x14ac:dyDescent="0.35">
      <c r="A32" s="108"/>
      <c r="B32" s="108"/>
      <c r="C32" s="415"/>
      <c r="D32" s="413"/>
      <c r="E32" s="413"/>
      <c r="F32" s="414"/>
      <c r="G32" s="110"/>
      <c r="H32" s="207" t="s">
        <v>121</v>
      </c>
      <c r="I32" s="208"/>
      <c r="J32" s="208"/>
      <c r="K32" s="208"/>
      <c r="L32" s="208"/>
      <c r="M32" s="208"/>
      <c r="N32" s="209"/>
      <c r="O32" s="110"/>
      <c r="P32"/>
      <c r="Q32"/>
      <c r="R32"/>
      <c r="S32"/>
      <c r="T32"/>
      <c r="U32"/>
      <c r="V32" s="108"/>
      <c r="W32" s="108"/>
      <c r="X32"/>
      <c r="Y32"/>
      <c r="Z32"/>
      <c r="AA32"/>
      <c r="AB32"/>
      <c r="AC32" s="20"/>
      <c r="AD32" s="20"/>
      <c r="AE32" s="20"/>
      <c r="AF32" s="20"/>
      <c r="AG32" s="20"/>
    </row>
    <row r="33" spans="1:33" ht="16.8" customHeight="1" x14ac:dyDescent="0.3">
      <c r="A33" s="108"/>
      <c r="B33" s="108"/>
      <c r="C33" s="415"/>
      <c r="D33" s="413"/>
      <c r="E33" s="413"/>
      <c r="F33" s="414"/>
      <c r="G33" s="110"/>
      <c r="H33" s="210" t="s">
        <v>41</v>
      </c>
      <c r="I33" s="211"/>
      <c r="J33" s="211"/>
      <c r="K33" s="214" t="e">
        <f>SUM(#REF!)</f>
        <v>#REF!</v>
      </c>
      <c r="L33" s="214"/>
      <c r="M33" s="214"/>
      <c r="N33" s="216" t="s">
        <v>122</v>
      </c>
      <c r="O33" s="110"/>
      <c r="P33"/>
      <c r="Q33"/>
      <c r="R33"/>
      <c r="S33"/>
      <c r="T33"/>
      <c r="U33"/>
      <c r="V33" s="108"/>
      <c r="W33" s="108"/>
      <c r="X33"/>
      <c r="Y33"/>
      <c r="Z33"/>
      <c r="AA33"/>
      <c r="AB33"/>
      <c r="AC33" s="20"/>
      <c r="AD33" s="20"/>
      <c r="AE33" s="20"/>
      <c r="AF33" s="20"/>
      <c r="AG33" s="20"/>
    </row>
    <row r="34" spans="1:33" ht="16.8" customHeight="1" x14ac:dyDescent="0.3">
      <c r="A34" s="108"/>
      <c r="B34" s="108"/>
      <c r="C34" s="415"/>
      <c r="D34" s="413"/>
      <c r="E34" s="413"/>
      <c r="F34" s="414"/>
      <c r="G34" s="110"/>
      <c r="H34" s="212"/>
      <c r="I34" s="213"/>
      <c r="J34" s="213"/>
      <c r="K34" s="215"/>
      <c r="L34" s="215"/>
      <c r="M34" s="215"/>
      <c r="N34" s="217"/>
      <c r="O34" s="110"/>
      <c r="P34"/>
      <c r="Q34"/>
      <c r="R34"/>
      <c r="S34"/>
      <c r="T34"/>
      <c r="U34"/>
      <c r="V34" s="108"/>
      <c r="W34" s="108"/>
      <c r="X34"/>
      <c r="Y34"/>
      <c r="Z34"/>
      <c r="AA34"/>
      <c r="AB34"/>
      <c r="AC34" s="20"/>
      <c r="AD34" s="20"/>
      <c r="AE34" s="20"/>
      <c r="AF34" s="20"/>
      <c r="AG34" s="20"/>
    </row>
    <row r="35" spans="1:33" ht="10.8" customHeight="1" x14ac:dyDescent="0.3">
      <c r="A35" s="108"/>
      <c r="B35" s="108"/>
      <c r="C35" s="415"/>
      <c r="D35" s="413"/>
      <c r="E35" s="413"/>
      <c r="F35" s="414"/>
      <c r="G35" s="110"/>
      <c r="H35" s="43"/>
      <c r="I35" s="44"/>
      <c r="J35" s="44"/>
      <c r="K35" s="44"/>
      <c r="L35" s="44"/>
      <c r="M35" s="44"/>
      <c r="N35" s="45"/>
      <c r="O35" s="110"/>
      <c r="P35"/>
      <c r="Q35"/>
      <c r="R35"/>
      <c r="S35"/>
      <c r="T35"/>
      <c r="U35"/>
      <c r="V35" s="108"/>
      <c r="W35" s="108"/>
      <c r="X35"/>
      <c r="Y35"/>
      <c r="Z35"/>
      <c r="AA35"/>
      <c r="AB35"/>
      <c r="AC35" s="20"/>
      <c r="AD35" s="20"/>
      <c r="AE35" s="20"/>
      <c r="AF35" s="20"/>
      <c r="AG35" s="20"/>
    </row>
    <row r="36" spans="1:33" ht="16.2" customHeight="1" x14ac:dyDescent="0.3">
      <c r="A36" s="108"/>
      <c r="B36" s="108"/>
      <c r="C36" s="415"/>
      <c r="D36" s="413"/>
      <c r="E36" s="413"/>
      <c r="F36" s="414"/>
      <c r="G36" s="110"/>
      <c r="H36" s="218" t="s">
        <v>123</v>
      </c>
      <c r="I36" s="219"/>
      <c r="J36" s="220"/>
      <c r="K36" s="224" t="e">
        <f>SUM(#REF!)</f>
        <v>#REF!</v>
      </c>
      <c r="L36" s="225"/>
      <c r="M36" s="226"/>
      <c r="N36" s="194" t="s">
        <v>124</v>
      </c>
      <c r="O36" s="110"/>
      <c r="P36"/>
      <c r="Q36"/>
      <c r="R36"/>
      <c r="S36"/>
      <c r="T36"/>
      <c r="U36"/>
      <c r="V36" s="108"/>
      <c r="W36" s="108"/>
      <c r="X36"/>
      <c r="Y36"/>
      <c r="Z36"/>
      <c r="AA36"/>
      <c r="AB36"/>
      <c r="AC36" s="20"/>
      <c r="AD36" s="20"/>
      <c r="AE36" s="20"/>
      <c r="AF36" s="20"/>
      <c r="AG36" s="20"/>
    </row>
    <row r="37" spans="1:33" ht="16.2" customHeight="1" x14ac:dyDescent="0.3">
      <c r="A37" s="108"/>
      <c r="B37" s="108"/>
      <c r="C37" s="415"/>
      <c r="D37" s="413"/>
      <c r="E37" s="413"/>
      <c r="F37" s="414"/>
      <c r="G37" s="110"/>
      <c r="H37" s="221"/>
      <c r="I37" s="222"/>
      <c r="J37" s="223"/>
      <c r="K37" s="227"/>
      <c r="L37" s="228"/>
      <c r="M37" s="229"/>
      <c r="N37" s="230"/>
      <c r="O37" s="110"/>
      <c r="P37"/>
      <c r="Q37"/>
      <c r="R37"/>
      <c r="S37"/>
      <c r="T37"/>
      <c r="U37"/>
      <c r="V37" s="108"/>
      <c r="W37" s="108"/>
      <c r="X37"/>
      <c r="Y37"/>
      <c r="Z37"/>
      <c r="AA37"/>
      <c r="AB37"/>
      <c r="AC37" s="20"/>
      <c r="AD37" s="20"/>
      <c r="AE37" s="20"/>
      <c r="AF37" s="20"/>
      <c r="AG37" s="20"/>
    </row>
    <row r="38" spans="1:33" ht="16.2" customHeight="1" x14ac:dyDescent="0.3">
      <c r="A38" s="108"/>
      <c r="B38" s="108"/>
      <c r="C38" s="415"/>
      <c r="D38" s="413"/>
      <c r="E38" s="413"/>
      <c r="F38" s="414"/>
      <c r="G38" s="110"/>
      <c r="H38" s="218" t="s">
        <v>81</v>
      </c>
      <c r="I38" s="219"/>
      <c r="J38" s="220"/>
      <c r="K38" s="224" t="e">
        <f>SUM(#REF!)</f>
        <v>#REF!</v>
      </c>
      <c r="L38" s="225"/>
      <c r="M38" s="226"/>
      <c r="N38" s="194" t="s">
        <v>125</v>
      </c>
      <c r="O38" s="110"/>
      <c r="P38"/>
      <c r="Q38"/>
      <c r="R38"/>
      <c r="S38"/>
      <c r="T38"/>
      <c r="U38"/>
      <c r="V38" s="108"/>
      <c r="W38" s="108"/>
      <c r="X38"/>
      <c r="Y38"/>
      <c r="Z38"/>
      <c r="AA38"/>
      <c r="AB38"/>
      <c r="AC38" s="20"/>
      <c r="AD38" s="20"/>
      <c r="AE38" s="20"/>
      <c r="AF38" s="20"/>
      <c r="AG38" s="20"/>
    </row>
    <row r="39" spans="1:33" ht="16.2" customHeight="1" x14ac:dyDescent="0.3">
      <c r="A39" s="108"/>
      <c r="B39" s="108"/>
      <c r="C39" s="415"/>
      <c r="D39" s="413"/>
      <c r="E39" s="413"/>
      <c r="F39" s="414"/>
      <c r="G39" s="110"/>
      <c r="H39" s="221"/>
      <c r="I39" s="222"/>
      <c r="J39" s="223"/>
      <c r="K39" s="227"/>
      <c r="L39" s="228"/>
      <c r="M39" s="229"/>
      <c r="N39" s="230"/>
      <c r="O39" s="110"/>
      <c r="P39"/>
      <c r="Q39"/>
      <c r="R39"/>
      <c r="S39"/>
      <c r="T39"/>
      <c r="U39"/>
      <c r="V39" s="108"/>
      <c r="W39" s="108"/>
      <c r="X39"/>
      <c r="Y39"/>
      <c r="Z39"/>
      <c r="AA39"/>
      <c r="AB39"/>
      <c r="AC39" s="20"/>
      <c r="AD39" s="20"/>
      <c r="AE39" s="20"/>
      <c r="AF39" s="20"/>
      <c r="AG39" s="20"/>
    </row>
    <row r="40" spans="1:33" ht="16.2" customHeight="1" x14ac:dyDescent="0.3">
      <c r="A40" s="108"/>
      <c r="B40" s="108"/>
      <c r="C40" s="415"/>
      <c r="D40" s="413"/>
      <c r="E40" s="413"/>
      <c r="F40" s="414"/>
      <c r="G40" s="110"/>
      <c r="H40" s="218" t="s">
        <v>126</v>
      </c>
      <c r="I40" s="219"/>
      <c r="J40" s="220"/>
      <c r="K40" s="224" t="e">
        <f>SUM(#REF!)</f>
        <v>#REF!</v>
      </c>
      <c r="L40" s="225"/>
      <c r="M40" s="226"/>
      <c r="N40" s="194" t="s">
        <v>125</v>
      </c>
      <c r="O40" s="110"/>
      <c r="P40"/>
      <c r="Q40"/>
      <c r="R40"/>
      <c r="S40"/>
      <c r="T40"/>
      <c r="U40"/>
      <c r="V40" s="108"/>
      <c r="W40" s="108"/>
      <c r="X40"/>
      <c r="Y40"/>
      <c r="Z40"/>
      <c r="AA40"/>
      <c r="AB40"/>
      <c r="AC40" s="20"/>
      <c r="AD40" s="20"/>
      <c r="AE40" s="20"/>
      <c r="AF40" s="20"/>
      <c r="AG40" s="20"/>
    </row>
    <row r="41" spans="1:33" ht="16.2" customHeight="1" x14ac:dyDescent="0.3">
      <c r="A41" s="108"/>
      <c r="B41" s="108"/>
      <c r="C41" s="415"/>
      <c r="D41" s="413"/>
      <c r="E41" s="413"/>
      <c r="F41" s="414"/>
      <c r="G41" s="110"/>
      <c r="H41" s="221"/>
      <c r="I41" s="222"/>
      <c r="J41" s="223"/>
      <c r="K41" s="227"/>
      <c r="L41" s="228"/>
      <c r="M41" s="229"/>
      <c r="N41" s="230"/>
      <c r="O41" s="110"/>
      <c r="P41"/>
      <c r="Q41"/>
      <c r="R41"/>
      <c r="S41"/>
      <c r="T41"/>
      <c r="U41"/>
      <c r="V41" s="108"/>
      <c r="W41" s="108"/>
      <c r="X41"/>
      <c r="Y41"/>
      <c r="Z41"/>
      <c r="AA41"/>
      <c r="AB41"/>
      <c r="AC41" s="20"/>
      <c r="AD41" s="20"/>
      <c r="AE41" s="20"/>
      <c r="AF41" s="20"/>
      <c r="AG41" s="20"/>
    </row>
    <row r="42" spans="1:33" ht="16.2" customHeight="1" x14ac:dyDescent="0.3">
      <c r="A42" s="108"/>
      <c r="B42" s="108"/>
      <c r="C42" s="415"/>
      <c r="D42" s="413"/>
      <c r="E42" s="413"/>
      <c r="F42" s="414"/>
      <c r="G42" s="110"/>
      <c r="H42" s="182" t="s">
        <v>82</v>
      </c>
      <c r="I42" s="183"/>
      <c r="J42" s="184"/>
      <c r="K42" s="188" t="e">
        <f>SUM($K$36:$M$41)</f>
        <v>#REF!</v>
      </c>
      <c r="L42" s="189"/>
      <c r="M42" s="190"/>
      <c r="N42" s="194" t="s">
        <v>125</v>
      </c>
      <c r="O42" s="110"/>
      <c r="P42"/>
      <c r="Q42"/>
      <c r="R42"/>
      <c r="S42"/>
      <c r="T42"/>
      <c r="U42"/>
      <c r="V42" s="108"/>
      <c r="W42" s="108"/>
      <c r="X42"/>
      <c r="Y42"/>
      <c r="Z42"/>
      <c r="AA42"/>
      <c r="AB42"/>
      <c r="AC42" s="20"/>
      <c r="AD42" s="20"/>
      <c r="AE42" s="20"/>
      <c r="AF42" s="20"/>
      <c r="AG42" s="20"/>
    </row>
    <row r="43" spans="1:33" ht="16.2" customHeight="1" thickBot="1" x14ac:dyDescent="0.35">
      <c r="A43" s="108"/>
      <c r="B43" s="108"/>
      <c r="C43" s="415"/>
      <c r="D43" s="413"/>
      <c r="E43" s="413"/>
      <c r="F43" s="414"/>
      <c r="G43" s="110"/>
      <c r="H43" s="185"/>
      <c r="I43" s="186"/>
      <c r="J43" s="187"/>
      <c r="K43" s="191"/>
      <c r="L43" s="192"/>
      <c r="M43" s="193"/>
      <c r="N43" s="195"/>
      <c r="O43" s="110"/>
      <c r="P43"/>
      <c r="Q43"/>
      <c r="R43"/>
      <c r="S43"/>
      <c r="T43"/>
      <c r="U43"/>
      <c r="V43" s="108"/>
      <c r="W43" s="108"/>
      <c r="X43"/>
      <c r="Y43"/>
      <c r="Z43"/>
      <c r="AA43"/>
      <c r="AB43"/>
      <c r="AC43" s="20"/>
      <c r="AD43" s="20"/>
      <c r="AE43" s="20"/>
      <c r="AF43" s="20"/>
      <c r="AG43" s="20"/>
    </row>
    <row r="44" spans="1:33" ht="13.8" customHeight="1" x14ac:dyDescent="0.3">
      <c r="A44" s="108"/>
      <c r="B44" s="108"/>
      <c r="C44" s="415"/>
      <c r="D44" s="413"/>
      <c r="E44" s="413"/>
      <c r="F44" s="414"/>
      <c r="G44" s="110"/>
      <c r="H44" s="176"/>
      <c r="I44" s="176"/>
      <c r="J44" s="176"/>
      <c r="K44" s="177"/>
      <c r="L44" s="177"/>
      <c r="M44" s="177"/>
      <c r="N44" s="178"/>
      <c r="O44" s="110"/>
      <c r="P44"/>
      <c r="Q44"/>
      <c r="R44"/>
      <c r="S44"/>
      <c r="T44"/>
      <c r="U44"/>
      <c r="V44" s="108"/>
      <c r="W44" s="108"/>
      <c r="X44"/>
      <c r="Y44"/>
      <c r="Z44"/>
      <c r="AA44"/>
      <c r="AB44"/>
      <c r="AC44" s="20"/>
      <c r="AD44" s="20"/>
      <c r="AE44" s="20"/>
      <c r="AF44" s="20"/>
      <c r="AG44" s="20"/>
    </row>
    <row r="45" spans="1:33" ht="16.5" customHeight="1" thickBot="1" x14ac:dyDescent="0.35">
      <c r="A45" s="108"/>
      <c r="B45" s="108"/>
      <c r="C45" s="415"/>
      <c r="D45" s="413"/>
      <c r="E45" s="413"/>
      <c r="F45" s="414"/>
      <c r="G45" s="110"/>
      <c r="H45"/>
      <c r="I45"/>
      <c r="J45"/>
      <c r="K45"/>
      <c r="L45"/>
      <c r="M45"/>
      <c r="N45"/>
      <c r="O45" s="110"/>
      <c r="P45"/>
      <c r="Q45"/>
      <c r="R45"/>
      <c r="S45"/>
      <c r="T45"/>
      <c r="U45"/>
      <c r="V45" s="108"/>
      <c r="W45" s="108"/>
      <c r="X45"/>
      <c r="Y45"/>
      <c r="Z45"/>
      <c r="AA45"/>
      <c r="AB45"/>
      <c r="AC45" s="20"/>
      <c r="AD45" s="20"/>
      <c r="AE45" s="20"/>
      <c r="AF45" s="20"/>
      <c r="AG45" s="20"/>
    </row>
    <row r="46" spans="1:33" ht="24" customHeight="1" x14ac:dyDescent="0.3">
      <c r="A46" s="108"/>
      <c r="B46" s="108"/>
      <c r="C46" s="415"/>
      <c r="D46" s="413"/>
      <c r="E46" s="413"/>
      <c r="F46" s="414"/>
      <c r="G46" s="110"/>
      <c r="H46" s="279" t="s">
        <v>111</v>
      </c>
      <c r="I46" s="280"/>
      <c r="J46" s="280"/>
      <c r="K46" s="370" t="e">
        <f>IF(AND($J$4="非課税"),$K$7+$K$20,$K$16+$K$29)</f>
        <v>#REF!</v>
      </c>
      <c r="L46" s="370"/>
      <c r="M46" s="370"/>
      <c r="N46" s="371" t="s">
        <v>2</v>
      </c>
      <c r="O46"/>
      <c r="P46"/>
      <c r="Q46"/>
      <c r="R46"/>
      <c r="S46"/>
      <c r="T46"/>
      <c r="U46"/>
      <c r="V46"/>
      <c r="W46"/>
      <c r="X46"/>
      <c r="Y46"/>
      <c r="Z46"/>
      <c r="AA46"/>
      <c r="AB46"/>
      <c r="AC46" s="20"/>
      <c r="AD46" s="20"/>
      <c r="AE46" s="20"/>
      <c r="AF46" s="20"/>
      <c r="AG46" s="20"/>
    </row>
    <row r="47" spans="1:33" ht="16.8" customHeight="1" x14ac:dyDescent="0.3">
      <c r="A47" s="108"/>
      <c r="B47" s="108"/>
      <c r="C47" s="415"/>
      <c r="D47" s="413"/>
      <c r="E47" s="413"/>
      <c r="F47" s="414"/>
      <c r="G47" s="110"/>
      <c r="H47" s="281"/>
      <c r="I47" s="282"/>
      <c r="J47" s="282"/>
      <c r="K47" s="336"/>
      <c r="L47" s="336"/>
      <c r="M47" s="336"/>
      <c r="N47" s="206"/>
      <c r="O47"/>
      <c r="P47"/>
      <c r="Q47"/>
      <c r="R47"/>
      <c r="S47"/>
      <c r="T47"/>
      <c r="U47"/>
      <c r="V47"/>
      <c r="W47"/>
      <c r="X47"/>
      <c r="Y47"/>
      <c r="Z47"/>
      <c r="AA47"/>
      <c r="AB47"/>
      <c r="AC47" s="20"/>
      <c r="AD47" s="20"/>
      <c r="AE47" s="20"/>
      <c r="AF47" s="20"/>
      <c r="AG47" s="20"/>
    </row>
    <row r="48" spans="1:33" ht="16.5" customHeight="1" x14ac:dyDescent="0.3">
      <c r="A48" s="108"/>
      <c r="B48" s="108"/>
      <c r="C48" s="415"/>
      <c r="D48" s="413"/>
      <c r="E48" s="413"/>
      <c r="F48" s="414"/>
      <c r="G48" s="110"/>
      <c r="H48" s="338" t="s">
        <v>27</v>
      </c>
      <c r="I48" s="339"/>
      <c r="J48" s="339"/>
      <c r="K48" s="336" t="e">
        <f>(($K$7-$K$12)-($K$10+$K$14))+(($K$20-$K$25)-($K$23+$K$27))</f>
        <v>#REF!</v>
      </c>
      <c r="L48" s="336"/>
      <c r="M48" s="336"/>
      <c r="N48" s="206" t="s">
        <v>2</v>
      </c>
      <c r="O48"/>
      <c r="P48"/>
      <c r="Q48"/>
      <c r="R48"/>
      <c r="S48"/>
      <c r="T48"/>
      <c r="U48"/>
      <c r="V48"/>
      <c r="W48"/>
      <c r="X48"/>
      <c r="Y48"/>
      <c r="Z48"/>
      <c r="AA48"/>
      <c r="AB48"/>
      <c r="AC48" s="20"/>
      <c r="AD48" s="20"/>
      <c r="AE48" s="20"/>
      <c r="AF48" s="20"/>
      <c r="AG48" s="20"/>
    </row>
    <row r="49" spans="1:33" ht="16.5" customHeight="1" x14ac:dyDescent="0.3">
      <c r="A49" s="108"/>
      <c r="B49" s="108"/>
      <c r="C49" s="415"/>
      <c r="D49" s="413"/>
      <c r="E49" s="413"/>
      <c r="F49" s="414"/>
      <c r="G49" s="110"/>
      <c r="H49" s="338"/>
      <c r="I49" s="339"/>
      <c r="J49" s="339"/>
      <c r="K49" s="336"/>
      <c r="L49" s="336"/>
      <c r="M49" s="336"/>
      <c r="N49" s="206"/>
      <c r="O49"/>
      <c r="P49"/>
      <c r="Q49"/>
      <c r="R49"/>
      <c r="S49"/>
      <c r="T49"/>
      <c r="U49"/>
      <c r="V49" s="108"/>
      <c r="W49" s="108"/>
      <c r="X49"/>
      <c r="Y49"/>
      <c r="Z49"/>
      <c r="AA49"/>
      <c r="AB49"/>
      <c r="AC49" s="20"/>
      <c r="AD49" s="20"/>
      <c r="AE49" s="20"/>
      <c r="AF49" s="20"/>
      <c r="AG49" s="20"/>
    </row>
    <row r="50" spans="1:33" ht="16.5" customHeight="1" x14ac:dyDescent="0.3">
      <c r="A50" s="108"/>
      <c r="B50" s="108"/>
      <c r="C50" s="415"/>
      <c r="D50" s="413"/>
      <c r="E50" s="413"/>
      <c r="F50" s="414"/>
      <c r="G50" s="110"/>
      <c r="H50" s="362" t="s">
        <v>116</v>
      </c>
      <c r="I50" s="363"/>
      <c r="J50" s="363"/>
      <c r="K50" s="325">
        <f>IF(AND($J$4="非課税"),$K$7,$K$16)</f>
        <v>984540</v>
      </c>
      <c r="L50" s="326"/>
      <c r="M50" s="327"/>
      <c r="N50" s="206" t="s">
        <v>2</v>
      </c>
      <c r="O50"/>
      <c r="P50"/>
      <c r="Q50"/>
      <c r="R50"/>
      <c r="S50"/>
      <c r="T50"/>
      <c r="U50"/>
      <c r="V50" s="108"/>
      <c r="W50" s="108"/>
      <c r="X50"/>
      <c r="Y50"/>
      <c r="Z50"/>
      <c r="AA50"/>
      <c r="AB50"/>
      <c r="AC50" s="20"/>
      <c r="AD50" s="20"/>
      <c r="AE50" s="20"/>
      <c r="AF50" s="20"/>
      <c r="AG50" s="20"/>
    </row>
    <row r="51" spans="1:33" ht="28.2" customHeight="1" x14ac:dyDescent="0.3">
      <c r="A51" s="108"/>
      <c r="B51" s="108"/>
      <c r="C51" s="415"/>
      <c r="D51" s="413"/>
      <c r="E51" s="413"/>
      <c r="F51" s="414"/>
      <c r="G51" s="110"/>
      <c r="H51" s="364"/>
      <c r="I51" s="365"/>
      <c r="J51" s="365"/>
      <c r="K51" s="328"/>
      <c r="L51" s="329"/>
      <c r="M51" s="330"/>
      <c r="N51" s="206"/>
      <c r="O51"/>
      <c r="P51"/>
      <c r="Q51"/>
      <c r="R51"/>
      <c r="S51"/>
      <c r="T51"/>
      <c r="U51"/>
      <c r="V51" s="108"/>
      <c r="W51" s="108"/>
      <c r="X51"/>
      <c r="Y51"/>
      <c r="Z51"/>
      <c r="AA51"/>
      <c r="AB51"/>
      <c r="AC51" s="20"/>
      <c r="AD51" s="20"/>
      <c r="AE51" s="20"/>
      <c r="AF51" s="20"/>
      <c r="AG51" s="20"/>
    </row>
    <row r="52" spans="1:33" ht="28.2" customHeight="1" x14ac:dyDescent="0.3">
      <c r="A52" s="108"/>
      <c r="B52" s="108"/>
      <c r="C52" s="415"/>
      <c r="D52" s="413"/>
      <c r="E52" s="413"/>
      <c r="F52" s="414"/>
      <c r="G52" s="110"/>
      <c r="H52" s="366" t="s">
        <v>88</v>
      </c>
      <c r="I52" s="367"/>
      <c r="J52" s="367"/>
      <c r="K52" s="325" t="e">
        <f>IF(AND($J$4="非課税"),ROUNDUP($K$20/2,0),ROUNDUP($K$29/2,0))</f>
        <v>#REF!</v>
      </c>
      <c r="L52" s="326"/>
      <c r="M52" s="327"/>
      <c r="N52" s="206" t="s">
        <v>2</v>
      </c>
      <c r="O52"/>
      <c r="P52"/>
      <c r="Q52"/>
      <c r="R52"/>
      <c r="S52"/>
      <c r="T52"/>
      <c r="U52"/>
      <c r="V52" s="108"/>
      <c r="W52" s="108"/>
      <c r="X52"/>
      <c r="Y52"/>
      <c r="Z52"/>
      <c r="AA52"/>
      <c r="AB52"/>
      <c r="AC52" s="20"/>
      <c r="AD52" s="20"/>
      <c r="AE52" s="20"/>
      <c r="AF52" s="20"/>
      <c r="AG52" s="20"/>
    </row>
    <row r="53" spans="1:33" ht="12" customHeight="1" x14ac:dyDescent="0.3">
      <c r="A53" s="108"/>
      <c r="B53" s="108"/>
      <c r="C53" s="415"/>
      <c r="D53" s="413"/>
      <c r="E53" s="413"/>
      <c r="F53" s="414"/>
      <c r="G53" s="110"/>
      <c r="H53" s="368"/>
      <c r="I53" s="369"/>
      <c r="J53" s="369"/>
      <c r="K53" s="328"/>
      <c r="L53" s="329"/>
      <c r="M53" s="330"/>
      <c r="N53" s="206"/>
      <c r="O53"/>
      <c r="P53"/>
      <c r="Q53"/>
      <c r="R53"/>
      <c r="S53"/>
      <c r="T53"/>
      <c r="U53"/>
      <c r="V53" s="108"/>
      <c r="W53" s="108"/>
      <c r="X53"/>
      <c r="Y53"/>
      <c r="Z53"/>
      <c r="AA53"/>
      <c r="AB53"/>
      <c r="AC53" s="20"/>
      <c r="AD53" s="20"/>
      <c r="AE53" s="20"/>
      <c r="AF53" s="20"/>
      <c r="AG53" s="20"/>
    </row>
    <row r="54" spans="1:33" ht="28.2" customHeight="1" x14ac:dyDescent="0.3">
      <c r="A54" s="108"/>
      <c r="B54" s="108"/>
      <c r="C54" s="415"/>
      <c r="D54" s="413"/>
      <c r="E54" s="413"/>
      <c r="F54" s="414"/>
      <c r="G54" s="110"/>
      <c r="H54" s="196" t="s">
        <v>127</v>
      </c>
      <c r="I54" s="197"/>
      <c r="J54" s="197"/>
      <c r="K54" s="325" t="e">
        <f>IF(AND($J$4="非課税"),$K$33,$K$42)</f>
        <v>#REF!</v>
      </c>
      <c r="L54" s="326"/>
      <c r="M54" s="327"/>
      <c r="N54" s="206" t="s">
        <v>2</v>
      </c>
      <c r="O54"/>
      <c r="P54"/>
      <c r="Q54"/>
      <c r="R54"/>
      <c r="S54"/>
      <c r="T54"/>
      <c r="U54"/>
      <c r="V54" s="108"/>
      <c r="W54" s="108"/>
      <c r="X54"/>
      <c r="Y54"/>
      <c r="Z54"/>
      <c r="AA54"/>
      <c r="AB54"/>
      <c r="AC54" s="20"/>
      <c r="AD54" s="20"/>
      <c r="AE54" s="20"/>
      <c r="AF54" s="20"/>
      <c r="AG54" s="20"/>
    </row>
    <row r="55" spans="1:33" ht="17.399999999999999" customHeight="1" x14ac:dyDescent="0.3">
      <c r="A55" s="108"/>
      <c r="B55" s="108"/>
      <c r="C55" s="415"/>
      <c r="D55" s="413"/>
      <c r="E55" s="413"/>
      <c r="F55" s="414"/>
      <c r="G55" s="110"/>
      <c r="H55" s="198"/>
      <c r="I55" s="199"/>
      <c r="J55" s="199"/>
      <c r="K55" s="328"/>
      <c r="L55" s="329"/>
      <c r="M55" s="330"/>
      <c r="N55" s="206"/>
      <c r="O55"/>
      <c r="P55"/>
      <c r="Q55"/>
      <c r="R55"/>
      <c r="S55"/>
      <c r="T55"/>
      <c r="U55"/>
      <c r="V55" s="108"/>
      <c r="W55" s="108"/>
      <c r="X55"/>
      <c r="Y55"/>
      <c r="Z55"/>
      <c r="AA55"/>
      <c r="AB55"/>
      <c r="AC55" s="20"/>
      <c r="AD55" s="20"/>
      <c r="AE55" s="20"/>
      <c r="AF55" s="20"/>
      <c r="AG55" s="20"/>
    </row>
    <row r="56" spans="1:33" ht="17.399999999999999" customHeight="1" x14ac:dyDescent="0.3">
      <c r="A56" s="108"/>
      <c r="B56" s="108"/>
      <c r="C56" s="415"/>
      <c r="D56" s="413"/>
      <c r="E56" s="413"/>
      <c r="F56" s="414"/>
      <c r="G56" s="110"/>
      <c r="H56" s="333" t="s">
        <v>86</v>
      </c>
      <c r="I56" s="334"/>
      <c r="J56" s="334"/>
      <c r="K56" s="335" t="e">
        <f>$K$50+$K$52</f>
        <v>#REF!</v>
      </c>
      <c r="L56" s="335"/>
      <c r="M56" s="335"/>
      <c r="N56" s="337" t="s">
        <v>2</v>
      </c>
      <c r="O56"/>
      <c r="P56"/>
      <c r="Q56"/>
      <c r="R56"/>
      <c r="S56"/>
      <c r="T56"/>
      <c r="U56"/>
      <c r="V56" s="108"/>
      <c r="W56" s="108"/>
      <c r="X56"/>
      <c r="Y56"/>
      <c r="Z56"/>
      <c r="AA56"/>
      <c r="AB56"/>
      <c r="AC56" s="20"/>
      <c r="AD56" s="20"/>
      <c r="AE56" s="20"/>
      <c r="AF56" s="20"/>
      <c r="AG56" s="20"/>
    </row>
    <row r="57" spans="1:33" ht="20.399999999999999" customHeight="1" x14ac:dyDescent="0.3">
      <c r="A57" s="108"/>
      <c r="B57" s="108"/>
      <c r="C57" s="415"/>
      <c r="D57" s="413"/>
      <c r="E57" s="413"/>
      <c r="F57" s="414"/>
      <c r="G57" s="110"/>
      <c r="H57" s="281"/>
      <c r="I57" s="282"/>
      <c r="J57" s="282"/>
      <c r="K57" s="336"/>
      <c r="L57" s="336"/>
      <c r="M57" s="336"/>
      <c r="N57" s="206"/>
      <c r="O57"/>
      <c r="P57"/>
      <c r="Q57"/>
      <c r="R57"/>
      <c r="S57"/>
      <c r="T57"/>
      <c r="U57"/>
      <c r="V57" s="108"/>
      <c r="W57" s="108"/>
      <c r="X57"/>
      <c r="Y57"/>
      <c r="Z57"/>
      <c r="AA57"/>
      <c r="AB57"/>
      <c r="AC57" s="20"/>
      <c r="AD57" s="20"/>
      <c r="AE57" s="20"/>
      <c r="AF57" s="20"/>
      <c r="AG57" s="20"/>
    </row>
    <row r="58" spans="1:33" ht="16.5" customHeight="1" x14ac:dyDescent="0.3">
      <c r="A58" s="108"/>
      <c r="B58" s="108"/>
      <c r="C58" s="415"/>
      <c r="D58" s="413"/>
      <c r="E58" s="413"/>
      <c r="F58" s="414"/>
      <c r="G58" s="110"/>
      <c r="H58" s="338" t="s">
        <v>12</v>
      </c>
      <c r="I58" s="339"/>
      <c r="J58" s="339"/>
      <c r="K58" s="336" t="e">
        <f>ROUNDUP($K$56,0)</f>
        <v>#REF!</v>
      </c>
      <c r="L58" s="336"/>
      <c r="M58" s="336"/>
      <c r="N58" s="206" t="s">
        <v>2</v>
      </c>
      <c r="O58"/>
      <c r="P58"/>
      <c r="Q58"/>
      <c r="R58"/>
      <c r="S58"/>
      <c r="T58"/>
      <c r="U58"/>
      <c r="V58" s="108"/>
      <c r="W58" s="108"/>
      <c r="X58"/>
      <c r="Y58"/>
      <c r="Z58"/>
      <c r="AA58"/>
      <c r="AB58"/>
      <c r="AC58" s="20"/>
      <c r="AD58" s="20"/>
      <c r="AE58" s="20"/>
      <c r="AF58" s="20"/>
      <c r="AG58" s="20"/>
    </row>
    <row r="59" spans="1:33" ht="16.2" customHeight="1" thickBot="1" x14ac:dyDescent="0.35">
      <c r="A59" s="108"/>
      <c r="B59" s="108"/>
      <c r="C59" s="416"/>
      <c r="D59" s="417"/>
      <c r="E59" s="417"/>
      <c r="F59" s="418"/>
      <c r="G59" s="110"/>
      <c r="H59" s="340"/>
      <c r="I59" s="341"/>
      <c r="J59" s="341"/>
      <c r="K59" s="342"/>
      <c r="L59" s="342"/>
      <c r="M59" s="342"/>
      <c r="N59" s="343"/>
      <c r="O59"/>
      <c r="P59"/>
      <c r="Q59"/>
      <c r="R59"/>
      <c r="S59"/>
      <c r="T59"/>
      <c r="U59"/>
      <c r="V59" s="108"/>
      <c r="W59" s="108"/>
      <c r="X59"/>
      <c r="Y59"/>
      <c r="Z59"/>
      <c r="AA59"/>
      <c r="AB59"/>
      <c r="AC59" s="20"/>
      <c r="AD59" s="20"/>
      <c r="AE59" s="20"/>
      <c r="AF59" s="20"/>
      <c r="AG59" s="20"/>
    </row>
    <row r="60" spans="1:33" ht="16.5" customHeight="1" x14ac:dyDescent="0.3">
      <c r="A60" s="108"/>
      <c r="B60" s="108"/>
      <c r="C60" s="120"/>
      <c r="D60" s="120"/>
      <c r="E60" s="120"/>
      <c r="F60" s="120"/>
      <c r="G60" s="110"/>
      <c r="H60" s="109"/>
      <c r="I60" s="109"/>
      <c r="J60" s="109"/>
      <c r="K60" s="105"/>
      <c r="L60" s="105"/>
      <c r="M60" s="105"/>
      <c r="N60" s="110"/>
      <c r="O60" s="110"/>
      <c r="P60" s="109"/>
      <c r="Q60" s="109"/>
      <c r="R60" s="109"/>
      <c r="S60" s="109"/>
      <c r="T60" s="54"/>
      <c r="U60" s="108"/>
      <c r="V60" s="108"/>
      <c r="W60" s="108"/>
      <c r="X60"/>
      <c r="Y60"/>
      <c r="Z60"/>
      <c r="AA60"/>
      <c r="AB60"/>
      <c r="AC60" s="20"/>
      <c r="AD60" s="20"/>
      <c r="AE60" s="20"/>
      <c r="AF60" s="20"/>
      <c r="AG60" s="20"/>
    </row>
    <row r="61" spans="1:33" ht="16.5" customHeight="1" x14ac:dyDescent="0.3">
      <c r="A61" s="108"/>
      <c r="B61" s="108"/>
      <c r="C61" s="120"/>
      <c r="D61" s="120"/>
      <c r="E61" s="120"/>
      <c r="F61" s="120"/>
      <c r="G61" s="110"/>
      <c r="H61" s="109"/>
      <c r="I61" s="109"/>
      <c r="J61" s="109"/>
      <c r="K61" s="105"/>
      <c r="L61" s="105"/>
      <c r="M61" s="105"/>
      <c r="N61" s="110"/>
      <c r="O61" s="110"/>
      <c r="P61" s="109"/>
      <c r="Q61" s="109"/>
      <c r="R61" s="109"/>
      <c r="S61" s="109"/>
      <c r="T61" s="54"/>
      <c r="U61" s="108"/>
      <c r="V61" s="108"/>
      <c r="W61" s="108"/>
      <c r="X61"/>
      <c r="Y61"/>
      <c r="Z61"/>
      <c r="AA61"/>
      <c r="AB61"/>
      <c r="AC61" s="20"/>
      <c r="AD61" s="20"/>
      <c r="AE61" s="20"/>
      <c r="AF61" s="20"/>
      <c r="AG61" s="20"/>
    </row>
    <row r="62" spans="1:33" ht="16.5" customHeight="1" thickBot="1" x14ac:dyDescent="0.35">
      <c r="A62" s="108"/>
      <c r="B62" s="108"/>
      <c r="C62" s="120"/>
      <c r="D62" s="120"/>
      <c r="E62" s="120"/>
      <c r="F62" s="120"/>
      <c r="G62" s="110"/>
      <c r="H62" s="109"/>
      <c r="I62" s="109"/>
      <c r="J62" s="109"/>
      <c r="K62" s="105"/>
      <c r="L62" s="105"/>
      <c r="M62" s="105"/>
      <c r="N62" s="110"/>
      <c r="O62" s="110"/>
      <c r="P62" s="109"/>
      <c r="Q62" s="109"/>
      <c r="R62" s="109"/>
      <c r="S62" s="109"/>
      <c r="T62" s="54"/>
      <c r="U62" s="108"/>
      <c r="V62" s="108"/>
      <c r="W62" s="108"/>
      <c r="X62"/>
      <c r="Y62"/>
      <c r="Z62"/>
      <c r="AA62"/>
      <c r="AB62"/>
      <c r="AC62" s="20"/>
      <c r="AD62" s="20"/>
      <c r="AE62" s="20"/>
      <c r="AF62" s="20"/>
      <c r="AG62" s="20"/>
    </row>
    <row r="63" spans="1:33" ht="55.8" customHeight="1" thickBot="1" x14ac:dyDescent="0.35">
      <c r="A63" s="108"/>
      <c r="B63" s="344" t="s">
        <v>120</v>
      </c>
      <c r="C63" s="345"/>
      <c r="D63" s="345"/>
      <c r="E63" s="345"/>
      <c r="F63" s="345"/>
      <c r="G63" s="345"/>
      <c r="H63" s="345"/>
      <c r="I63" s="345"/>
      <c r="J63" s="345"/>
      <c r="K63" s="345"/>
      <c r="L63" s="345"/>
      <c r="M63" s="345"/>
      <c r="N63" s="345"/>
      <c r="O63" s="345"/>
      <c r="P63" s="345"/>
      <c r="Q63" s="345"/>
      <c r="R63" s="345"/>
      <c r="S63" s="345"/>
      <c r="T63" s="345"/>
      <c r="U63" s="345"/>
      <c r="V63" s="345"/>
      <c r="W63" s="345"/>
      <c r="X63" s="346"/>
      <c r="Y63"/>
      <c r="Z63"/>
      <c r="AA63"/>
      <c r="AB63"/>
      <c r="AC63" s="20"/>
      <c r="AD63" s="20"/>
      <c r="AE63" s="20"/>
      <c r="AF63" s="20"/>
      <c r="AG63" s="20"/>
    </row>
    <row r="64" spans="1:33" ht="24.75" customHeight="1" x14ac:dyDescent="0.3">
      <c r="A64" s="108"/>
      <c r="B64" s="347" t="s">
        <v>39</v>
      </c>
      <c r="C64" s="349" t="s">
        <v>26</v>
      </c>
      <c r="D64" s="351" t="s">
        <v>0</v>
      </c>
      <c r="E64" s="353" t="s">
        <v>78</v>
      </c>
      <c r="F64" s="355" t="s">
        <v>9</v>
      </c>
      <c r="G64" s="355" t="s">
        <v>10</v>
      </c>
      <c r="H64" s="355" t="s">
        <v>11</v>
      </c>
      <c r="I64" s="331" t="s">
        <v>37</v>
      </c>
      <c r="J64" s="331"/>
      <c r="K64" s="331"/>
      <c r="L64" s="331" t="s">
        <v>16</v>
      </c>
      <c r="M64" s="331"/>
      <c r="N64" s="331"/>
      <c r="O64" s="331" t="s">
        <v>16</v>
      </c>
      <c r="P64" s="331"/>
      <c r="Q64" s="331"/>
      <c r="R64" s="331"/>
      <c r="S64" s="357" t="s">
        <v>17</v>
      </c>
      <c r="T64" s="358"/>
      <c r="U64" s="361" t="s">
        <v>43</v>
      </c>
      <c r="V64" s="358"/>
      <c r="W64" s="361" t="s">
        <v>44</v>
      </c>
      <c r="X64" s="358"/>
      <c r="Y64"/>
      <c r="Z64"/>
      <c r="AA64"/>
      <c r="AB64"/>
      <c r="AC64" s="20"/>
      <c r="AD64" s="20"/>
      <c r="AE64" s="20"/>
      <c r="AF64" s="20"/>
      <c r="AG64" s="20"/>
    </row>
    <row r="65" spans="1:33" s="107" customFormat="1" ht="37.799999999999997" thickBot="1" x14ac:dyDescent="0.35">
      <c r="A65" s="110"/>
      <c r="B65" s="348"/>
      <c r="C65" s="350"/>
      <c r="D65" s="352"/>
      <c r="E65" s="354"/>
      <c r="F65" s="356"/>
      <c r="G65" s="356"/>
      <c r="H65" s="356"/>
      <c r="I65" s="332"/>
      <c r="J65" s="332"/>
      <c r="K65" s="332"/>
      <c r="L65" s="121" t="s">
        <v>6</v>
      </c>
      <c r="M65" s="121" t="s">
        <v>7</v>
      </c>
      <c r="N65" s="332"/>
      <c r="O65" s="121" t="s">
        <v>6</v>
      </c>
      <c r="P65" s="121" t="s">
        <v>7</v>
      </c>
      <c r="Q65" s="332"/>
      <c r="R65" s="332"/>
      <c r="S65" s="359"/>
      <c r="T65" s="360"/>
      <c r="U65" s="359"/>
      <c r="V65" s="360"/>
      <c r="W65" s="359"/>
      <c r="X65" s="360"/>
      <c r="Y65"/>
      <c r="Z65"/>
      <c r="AA65"/>
      <c r="AB65"/>
      <c r="AC65" s="20"/>
      <c r="AD65" s="20"/>
      <c r="AE65" s="20"/>
      <c r="AF65" s="20"/>
      <c r="AG65" s="20"/>
    </row>
    <row r="66" spans="1:33" ht="37.200000000000003" x14ac:dyDescent="0.3">
      <c r="B66" s="122">
        <v>1</v>
      </c>
      <c r="C66" s="123" t="s">
        <v>90</v>
      </c>
      <c r="D66" s="124" t="s">
        <v>30</v>
      </c>
      <c r="E66" s="125"/>
      <c r="F66" s="125" t="s">
        <v>36</v>
      </c>
      <c r="G66" s="126">
        <v>6</v>
      </c>
      <c r="H66" s="126" t="s">
        <v>20</v>
      </c>
      <c r="I66" s="127">
        <v>10000</v>
      </c>
      <c r="J66" s="128" t="s">
        <v>13</v>
      </c>
      <c r="K66" s="128" t="s">
        <v>5</v>
      </c>
      <c r="L66" s="129">
        <v>2</v>
      </c>
      <c r="M66" s="126" t="s">
        <v>23</v>
      </c>
      <c r="N66" s="128" t="s">
        <v>5</v>
      </c>
      <c r="O66" s="129"/>
      <c r="P66" s="126"/>
      <c r="Q66" s="130" t="s">
        <v>3</v>
      </c>
      <c r="R66" s="128" t="s">
        <v>4</v>
      </c>
      <c r="S66" s="131">
        <f t="shared" ref="S66:S115" si="0">PRODUCT(I66,L66,O66)</f>
        <v>20000</v>
      </c>
      <c r="T66" s="132" t="s">
        <v>2</v>
      </c>
      <c r="U66" s="131">
        <f>ROUNDDOWN(SUMIF(H66,"課税",S66)/1.1,0)</f>
        <v>18181</v>
      </c>
      <c r="V66" s="132" t="s">
        <v>2</v>
      </c>
      <c r="W66" s="131">
        <f>ROUNDDOWN(SUMIF(H66,"軽減",S66)/1.08,0)</f>
        <v>0</v>
      </c>
      <c r="X66" s="132" t="s">
        <v>2</v>
      </c>
      <c r="Y66" s="20"/>
      <c r="Z66" s="20"/>
      <c r="AA66" s="20"/>
      <c r="AB66" s="20"/>
      <c r="AC66" s="20"/>
      <c r="AD66" s="20"/>
      <c r="AE66" s="20"/>
      <c r="AF66" s="20"/>
      <c r="AG66" s="20"/>
    </row>
    <row r="67" spans="1:33" x14ac:dyDescent="0.3">
      <c r="B67" s="133">
        <v>2</v>
      </c>
      <c r="C67" s="123"/>
      <c r="D67" s="134" t="s">
        <v>28</v>
      </c>
      <c r="E67" s="135"/>
      <c r="F67" s="135" t="s">
        <v>91</v>
      </c>
      <c r="G67" s="136">
        <v>6</v>
      </c>
      <c r="H67" s="136" t="s">
        <v>19</v>
      </c>
      <c r="I67" s="137">
        <v>3500</v>
      </c>
      <c r="J67" s="138" t="s">
        <v>2</v>
      </c>
      <c r="K67" s="138" t="s">
        <v>5</v>
      </c>
      <c r="L67" s="139">
        <v>1</v>
      </c>
      <c r="M67" s="136" t="s">
        <v>21</v>
      </c>
      <c r="N67" s="138" t="s">
        <v>5</v>
      </c>
      <c r="O67" s="139">
        <v>10</v>
      </c>
      <c r="P67" s="136" t="s">
        <v>22</v>
      </c>
      <c r="Q67" s="140" t="s">
        <v>3</v>
      </c>
      <c r="R67" s="138" t="s">
        <v>4</v>
      </c>
      <c r="S67" s="141">
        <f t="shared" si="0"/>
        <v>35000</v>
      </c>
      <c r="T67" s="142" t="s">
        <v>2</v>
      </c>
      <c r="U67" s="131">
        <f t="shared" ref="U67:U115" si="1">ROUNDDOWN(SUMIF(H67,"課税",S67)/1.1,0)</f>
        <v>0</v>
      </c>
      <c r="V67" s="142" t="s">
        <v>2</v>
      </c>
      <c r="W67" s="131">
        <f t="shared" ref="W67:W115" si="2">ROUNDDOWN(SUMIF(H67,"軽減",S67)/1.08,0)</f>
        <v>0</v>
      </c>
      <c r="X67" s="142" t="s">
        <v>2</v>
      </c>
      <c r="Y67" s="20"/>
      <c r="Z67" s="20"/>
      <c r="AA67" s="20"/>
      <c r="AB67" s="20"/>
      <c r="AC67" s="20"/>
      <c r="AD67" s="20"/>
      <c r="AE67" s="20"/>
      <c r="AF67" s="20"/>
      <c r="AG67" s="20"/>
    </row>
    <row r="68" spans="1:33" x14ac:dyDescent="0.3">
      <c r="B68" s="133">
        <v>3</v>
      </c>
      <c r="C68" s="123"/>
      <c r="D68" s="134" t="s">
        <v>28</v>
      </c>
      <c r="E68" s="135"/>
      <c r="F68" s="135" t="s">
        <v>92</v>
      </c>
      <c r="G68" s="136">
        <v>7</v>
      </c>
      <c r="H68" s="136" t="s">
        <v>19</v>
      </c>
      <c r="I68" s="137">
        <v>3500</v>
      </c>
      <c r="J68" s="138" t="s">
        <v>2</v>
      </c>
      <c r="K68" s="138" t="s">
        <v>5</v>
      </c>
      <c r="L68" s="139">
        <v>1</v>
      </c>
      <c r="M68" s="136" t="s">
        <v>21</v>
      </c>
      <c r="N68" s="138" t="s">
        <v>5</v>
      </c>
      <c r="O68" s="139">
        <v>30</v>
      </c>
      <c r="P68" s="136" t="s">
        <v>22</v>
      </c>
      <c r="Q68" s="140" t="s">
        <v>3</v>
      </c>
      <c r="R68" s="138" t="s">
        <v>4</v>
      </c>
      <c r="S68" s="141">
        <f t="shared" si="0"/>
        <v>105000</v>
      </c>
      <c r="T68" s="142" t="s">
        <v>2</v>
      </c>
      <c r="U68" s="131">
        <f t="shared" si="1"/>
        <v>0</v>
      </c>
      <c r="V68" s="142" t="s">
        <v>2</v>
      </c>
      <c r="W68" s="131">
        <f t="shared" si="2"/>
        <v>0</v>
      </c>
      <c r="X68" s="142" t="s">
        <v>2</v>
      </c>
      <c r="Y68" s="20"/>
      <c r="Z68" s="20"/>
      <c r="AA68" s="20"/>
      <c r="AB68" s="20"/>
      <c r="AC68" s="20"/>
      <c r="AD68" s="20"/>
      <c r="AE68" s="20"/>
      <c r="AF68" s="20"/>
      <c r="AG68" s="20"/>
    </row>
    <row r="69" spans="1:33" x14ac:dyDescent="0.3">
      <c r="B69" s="133">
        <v>4</v>
      </c>
      <c r="C69" s="123"/>
      <c r="D69" s="134" t="s">
        <v>1</v>
      </c>
      <c r="E69" s="135"/>
      <c r="F69" s="135" t="s">
        <v>93</v>
      </c>
      <c r="G69" s="136">
        <v>7</v>
      </c>
      <c r="H69" s="136" t="s">
        <v>20</v>
      </c>
      <c r="I69" s="137">
        <v>20</v>
      </c>
      <c r="J69" s="138" t="s">
        <v>2</v>
      </c>
      <c r="K69" s="138" t="s">
        <v>5</v>
      </c>
      <c r="L69" s="139">
        <v>50</v>
      </c>
      <c r="M69" s="136" t="s">
        <v>94</v>
      </c>
      <c r="N69" s="138" t="s">
        <v>5</v>
      </c>
      <c r="O69" s="139">
        <v>2</v>
      </c>
      <c r="P69" s="136" t="s">
        <v>23</v>
      </c>
      <c r="Q69" s="140" t="s">
        <v>3</v>
      </c>
      <c r="R69" s="138" t="s">
        <v>4</v>
      </c>
      <c r="S69" s="141">
        <f t="shared" si="0"/>
        <v>2000</v>
      </c>
      <c r="T69" s="142" t="s">
        <v>2</v>
      </c>
      <c r="U69" s="131">
        <f t="shared" si="1"/>
        <v>1818</v>
      </c>
      <c r="V69" s="142" t="s">
        <v>2</v>
      </c>
      <c r="W69" s="131">
        <f t="shared" si="2"/>
        <v>0</v>
      </c>
      <c r="X69" s="142" t="s">
        <v>2</v>
      </c>
      <c r="Y69" s="20"/>
      <c r="Z69" s="20"/>
      <c r="AA69" s="20"/>
      <c r="AB69" s="20"/>
      <c r="AC69" s="20"/>
      <c r="AD69" s="20"/>
      <c r="AE69" s="20"/>
      <c r="AF69" s="20"/>
      <c r="AG69" s="20"/>
    </row>
    <row r="70" spans="1:33" x14ac:dyDescent="0.3">
      <c r="B70" s="133">
        <v>5</v>
      </c>
      <c r="C70" s="123"/>
      <c r="D70" s="134" t="s">
        <v>30</v>
      </c>
      <c r="E70" s="135"/>
      <c r="F70" s="135" t="s">
        <v>95</v>
      </c>
      <c r="G70" s="136">
        <v>6</v>
      </c>
      <c r="H70" s="136" t="s">
        <v>20</v>
      </c>
      <c r="I70" s="137">
        <v>12000</v>
      </c>
      <c r="J70" s="138" t="s">
        <v>2</v>
      </c>
      <c r="K70" s="138" t="s">
        <v>5</v>
      </c>
      <c r="L70" s="139">
        <v>2</v>
      </c>
      <c r="M70" s="136" t="s">
        <v>23</v>
      </c>
      <c r="N70" s="138" t="s">
        <v>5</v>
      </c>
      <c r="O70" s="139"/>
      <c r="P70" s="136"/>
      <c r="Q70" s="140" t="s">
        <v>3</v>
      </c>
      <c r="R70" s="138" t="s">
        <v>4</v>
      </c>
      <c r="S70" s="141">
        <f t="shared" si="0"/>
        <v>24000</v>
      </c>
      <c r="T70" s="142" t="s">
        <v>2</v>
      </c>
      <c r="U70" s="131">
        <f t="shared" si="1"/>
        <v>21818</v>
      </c>
      <c r="V70" s="142" t="s">
        <v>2</v>
      </c>
      <c r="W70" s="131">
        <f t="shared" si="2"/>
        <v>0</v>
      </c>
      <c r="X70" s="142" t="s">
        <v>2</v>
      </c>
      <c r="Y70" s="20"/>
      <c r="Z70" s="20"/>
      <c r="AA70" s="20"/>
      <c r="AB70" s="20"/>
      <c r="AC70" s="20"/>
      <c r="AD70" s="20"/>
      <c r="AE70" s="20"/>
      <c r="AF70" s="20"/>
      <c r="AG70" s="20"/>
    </row>
    <row r="71" spans="1:33" x14ac:dyDescent="0.3">
      <c r="B71" s="133">
        <v>6</v>
      </c>
      <c r="C71" s="123"/>
      <c r="D71" s="134" t="s">
        <v>38</v>
      </c>
      <c r="E71" s="135" t="s">
        <v>96</v>
      </c>
      <c r="F71" s="135" t="s">
        <v>97</v>
      </c>
      <c r="G71" s="136">
        <v>8</v>
      </c>
      <c r="H71" s="136" t="s">
        <v>20</v>
      </c>
      <c r="I71" s="137">
        <v>640000</v>
      </c>
      <c r="J71" s="138" t="s">
        <v>2</v>
      </c>
      <c r="K71" s="138" t="s">
        <v>5</v>
      </c>
      <c r="L71" s="139">
        <v>1</v>
      </c>
      <c r="M71" s="136" t="s">
        <v>23</v>
      </c>
      <c r="N71" s="138" t="s">
        <v>5</v>
      </c>
      <c r="O71" s="139"/>
      <c r="P71" s="136"/>
      <c r="Q71" s="140" t="s">
        <v>3</v>
      </c>
      <c r="R71" s="138" t="s">
        <v>4</v>
      </c>
      <c r="S71" s="141">
        <f t="shared" si="0"/>
        <v>640000</v>
      </c>
      <c r="T71" s="142" t="s">
        <v>2</v>
      </c>
      <c r="U71" s="131">
        <f t="shared" si="1"/>
        <v>581818</v>
      </c>
      <c r="V71" s="142" t="s">
        <v>2</v>
      </c>
      <c r="W71" s="131">
        <f t="shared" si="2"/>
        <v>0</v>
      </c>
      <c r="X71" s="142" t="s">
        <v>2</v>
      </c>
      <c r="Y71" s="20"/>
      <c r="Z71" s="20"/>
      <c r="AA71" s="20"/>
      <c r="AB71" s="20"/>
      <c r="AC71" s="20"/>
      <c r="AD71" s="20"/>
      <c r="AE71" s="20"/>
      <c r="AF71" s="20"/>
      <c r="AG71" s="20"/>
    </row>
    <row r="72" spans="1:33" ht="37.200000000000003" x14ac:dyDescent="0.3">
      <c r="B72" s="133">
        <v>7</v>
      </c>
      <c r="C72" s="123" t="s">
        <v>98</v>
      </c>
      <c r="D72" s="134" t="s">
        <v>1</v>
      </c>
      <c r="E72" s="135"/>
      <c r="F72" s="135" t="s">
        <v>99</v>
      </c>
      <c r="G72" s="136">
        <v>7</v>
      </c>
      <c r="H72" s="136" t="s">
        <v>20</v>
      </c>
      <c r="I72" s="137">
        <v>20</v>
      </c>
      <c r="J72" s="138" t="s">
        <v>2</v>
      </c>
      <c r="K72" s="138" t="s">
        <v>5</v>
      </c>
      <c r="L72" s="139">
        <v>50</v>
      </c>
      <c r="M72" s="136" t="s">
        <v>94</v>
      </c>
      <c r="N72" s="138" t="s">
        <v>5</v>
      </c>
      <c r="O72" s="139">
        <v>2</v>
      </c>
      <c r="P72" s="136" t="s">
        <v>23</v>
      </c>
      <c r="Q72" s="140" t="s">
        <v>3</v>
      </c>
      <c r="R72" s="138" t="s">
        <v>4</v>
      </c>
      <c r="S72" s="141">
        <f t="shared" si="0"/>
        <v>2000</v>
      </c>
      <c r="T72" s="142" t="s">
        <v>2</v>
      </c>
      <c r="U72" s="131">
        <f t="shared" si="1"/>
        <v>1818</v>
      </c>
      <c r="V72" s="142" t="s">
        <v>2</v>
      </c>
      <c r="W72" s="131">
        <f t="shared" si="2"/>
        <v>0</v>
      </c>
      <c r="X72" s="142" t="s">
        <v>2</v>
      </c>
      <c r="Y72" s="20"/>
      <c r="Z72" s="20"/>
      <c r="AA72" s="20"/>
      <c r="AB72" s="20"/>
      <c r="AC72" s="20"/>
      <c r="AD72" s="20"/>
      <c r="AE72" s="20"/>
      <c r="AF72" s="20"/>
      <c r="AG72" s="20"/>
    </row>
    <row r="73" spans="1:33" x14ac:dyDescent="0.3">
      <c r="B73" s="133">
        <v>8</v>
      </c>
      <c r="C73" s="123"/>
      <c r="D73" s="134" t="s">
        <v>31</v>
      </c>
      <c r="E73" s="135"/>
      <c r="F73" s="135" t="s">
        <v>100</v>
      </c>
      <c r="G73" s="136">
        <v>7</v>
      </c>
      <c r="H73" s="136" t="s">
        <v>20</v>
      </c>
      <c r="I73" s="137">
        <v>200</v>
      </c>
      <c r="J73" s="138" t="s">
        <v>2</v>
      </c>
      <c r="K73" s="138" t="s">
        <v>5</v>
      </c>
      <c r="L73" s="139">
        <v>200</v>
      </c>
      <c r="M73" s="136" t="s">
        <v>25</v>
      </c>
      <c r="N73" s="138" t="s">
        <v>5</v>
      </c>
      <c r="O73" s="139"/>
      <c r="P73" s="136"/>
      <c r="Q73" s="140" t="s">
        <v>3</v>
      </c>
      <c r="R73" s="138" t="s">
        <v>4</v>
      </c>
      <c r="S73" s="141">
        <f t="shared" si="0"/>
        <v>40000</v>
      </c>
      <c r="T73" s="142" t="s">
        <v>2</v>
      </c>
      <c r="U73" s="131">
        <f t="shared" si="1"/>
        <v>36363</v>
      </c>
      <c r="V73" s="142" t="s">
        <v>2</v>
      </c>
      <c r="W73" s="131">
        <f t="shared" si="2"/>
        <v>0</v>
      </c>
      <c r="X73" s="142" t="s">
        <v>2</v>
      </c>
      <c r="Y73" s="20"/>
      <c r="Z73" s="20"/>
      <c r="AA73" s="20"/>
      <c r="AB73" s="20"/>
      <c r="AC73" s="20"/>
      <c r="AD73" s="20"/>
      <c r="AE73" s="20"/>
      <c r="AF73" s="20"/>
      <c r="AG73" s="20"/>
    </row>
    <row r="74" spans="1:33" x14ac:dyDescent="0.3">
      <c r="B74" s="133">
        <v>9</v>
      </c>
      <c r="C74" s="123"/>
      <c r="D74" s="134" t="s">
        <v>101</v>
      </c>
      <c r="E74" s="135"/>
      <c r="F74" s="135" t="s">
        <v>102</v>
      </c>
      <c r="G74" s="136">
        <v>7</v>
      </c>
      <c r="H74" s="136" t="s">
        <v>20</v>
      </c>
      <c r="I74" s="137">
        <v>84</v>
      </c>
      <c r="J74" s="138" t="s">
        <v>2</v>
      </c>
      <c r="K74" s="138" t="s">
        <v>5</v>
      </c>
      <c r="L74" s="139">
        <v>200</v>
      </c>
      <c r="M74" s="136" t="s">
        <v>25</v>
      </c>
      <c r="N74" s="138" t="s">
        <v>5</v>
      </c>
      <c r="O74" s="139"/>
      <c r="P74" s="136"/>
      <c r="Q74" s="140" t="s">
        <v>3</v>
      </c>
      <c r="R74" s="138" t="s">
        <v>4</v>
      </c>
      <c r="S74" s="141">
        <f t="shared" si="0"/>
        <v>16800</v>
      </c>
      <c r="T74" s="142" t="s">
        <v>2</v>
      </c>
      <c r="U74" s="131">
        <f t="shared" si="1"/>
        <v>15272</v>
      </c>
      <c r="V74" s="142" t="s">
        <v>2</v>
      </c>
      <c r="W74" s="131">
        <f t="shared" si="2"/>
        <v>0</v>
      </c>
      <c r="X74" s="142" t="s">
        <v>2</v>
      </c>
      <c r="Y74" s="20"/>
      <c r="Z74" s="20"/>
      <c r="AA74" s="20"/>
      <c r="AB74" s="20"/>
      <c r="AC74" s="20"/>
      <c r="AD74" s="20"/>
      <c r="AE74" s="20"/>
      <c r="AF74" s="20"/>
      <c r="AG74" s="20"/>
    </row>
    <row r="75" spans="1:33" x14ac:dyDescent="0.3">
      <c r="B75" s="133">
        <v>10</v>
      </c>
      <c r="C75" s="123"/>
      <c r="D75" s="134" t="s">
        <v>15</v>
      </c>
      <c r="E75" s="135"/>
      <c r="F75" s="135" t="s">
        <v>103</v>
      </c>
      <c r="G75" s="136">
        <v>7</v>
      </c>
      <c r="H75" s="136" t="s">
        <v>20</v>
      </c>
      <c r="I75" s="137">
        <v>100</v>
      </c>
      <c r="J75" s="138" t="s">
        <v>2</v>
      </c>
      <c r="K75" s="138" t="s">
        <v>3</v>
      </c>
      <c r="L75" s="139">
        <v>30</v>
      </c>
      <c r="M75" s="136" t="s">
        <v>104</v>
      </c>
      <c r="N75" s="138" t="s">
        <v>5</v>
      </c>
      <c r="O75" s="139"/>
      <c r="P75" s="136"/>
      <c r="Q75" s="140" t="s">
        <v>3</v>
      </c>
      <c r="R75" s="138" t="s">
        <v>4</v>
      </c>
      <c r="S75" s="141">
        <f t="shared" si="0"/>
        <v>3000</v>
      </c>
      <c r="T75" s="142" t="s">
        <v>2</v>
      </c>
      <c r="U75" s="131">
        <f t="shared" si="1"/>
        <v>2727</v>
      </c>
      <c r="V75" s="142" t="s">
        <v>2</v>
      </c>
      <c r="W75" s="131">
        <f t="shared" si="2"/>
        <v>0</v>
      </c>
      <c r="X75" s="142" t="s">
        <v>2</v>
      </c>
      <c r="Y75" s="20"/>
      <c r="Z75" s="20"/>
      <c r="AA75" s="20"/>
      <c r="AB75" s="20"/>
      <c r="AC75" s="20"/>
      <c r="AD75" s="20"/>
      <c r="AE75" s="20"/>
      <c r="AF75" s="20"/>
      <c r="AG75" s="20"/>
    </row>
    <row r="76" spans="1:33" ht="37.200000000000003" x14ac:dyDescent="0.3">
      <c r="B76" s="133">
        <v>11</v>
      </c>
      <c r="C76" s="123" t="s">
        <v>105</v>
      </c>
      <c r="D76" s="134" t="s">
        <v>8</v>
      </c>
      <c r="E76" s="135"/>
      <c r="F76" s="135" t="s">
        <v>106</v>
      </c>
      <c r="G76" s="136">
        <v>7</v>
      </c>
      <c r="H76" s="136" t="s">
        <v>20</v>
      </c>
      <c r="I76" s="137">
        <v>30000</v>
      </c>
      <c r="J76" s="138" t="s">
        <v>2</v>
      </c>
      <c r="K76" s="138" t="s">
        <v>5</v>
      </c>
      <c r="L76" s="139">
        <v>1</v>
      </c>
      <c r="M76" s="136" t="s">
        <v>21</v>
      </c>
      <c r="N76" s="138" t="s">
        <v>5</v>
      </c>
      <c r="O76" s="139"/>
      <c r="P76" s="136"/>
      <c r="Q76" s="140" t="s">
        <v>3</v>
      </c>
      <c r="R76" s="138" t="s">
        <v>4</v>
      </c>
      <c r="S76" s="141">
        <f t="shared" si="0"/>
        <v>30000</v>
      </c>
      <c r="T76" s="142" t="s">
        <v>2</v>
      </c>
      <c r="U76" s="131">
        <f t="shared" si="1"/>
        <v>27272</v>
      </c>
      <c r="V76" s="142" t="s">
        <v>2</v>
      </c>
      <c r="W76" s="131">
        <f>ROUNDDOWN(SUMIF(H76,"軽減",S76)/1.08,0)</f>
        <v>0</v>
      </c>
      <c r="X76" s="142" t="s">
        <v>2</v>
      </c>
      <c r="Y76" s="20"/>
      <c r="Z76" s="20"/>
      <c r="AA76" s="20"/>
      <c r="AB76" s="20"/>
      <c r="AC76" s="20"/>
      <c r="AD76" s="20"/>
      <c r="AE76" s="20"/>
      <c r="AF76" s="20"/>
      <c r="AG76" s="20"/>
    </row>
    <row r="77" spans="1:33" x14ac:dyDescent="0.3">
      <c r="B77" s="133">
        <v>12</v>
      </c>
      <c r="C77" s="123"/>
      <c r="D77" s="134" t="s">
        <v>1</v>
      </c>
      <c r="E77" s="135"/>
      <c r="F77" s="135" t="s">
        <v>107</v>
      </c>
      <c r="G77" s="136">
        <v>7</v>
      </c>
      <c r="H77" s="136" t="s">
        <v>20</v>
      </c>
      <c r="I77" s="137">
        <v>15600</v>
      </c>
      <c r="J77" s="138" t="s">
        <v>2</v>
      </c>
      <c r="K77" s="138" t="s">
        <v>5</v>
      </c>
      <c r="L77" s="139">
        <v>2</v>
      </c>
      <c r="M77" s="136" t="s">
        <v>23</v>
      </c>
      <c r="N77" s="138" t="s">
        <v>5</v>
      </c>
      <c r="O77" s="139"/>
      <c r="P77" s="136"/>
      <c r="Q77" s="140" t="s">
        <v>3</v>
      </c>
      <c r="R77" s="138" t="s">
        <v>4</v>
      </c>
      <c r="S77" s="141">
        <f t="shared" si="0"/>
        <v>31200</v>
      </c>
      <c r="T77" s="142" t="s">
        <v>2</v>
      </c>
      <c r="U77" s="131">
        <f t="shared" si="1"/>
        <v>28363</v>
      </c>
      <c r="V77" s="142" t="s">
        <v>2</v>
      </c>
      <c r="W77" s="131">
        <f t="shared" si="2"/>
        <v>0</v>
      </c>
      <c r="X77" s="142" t="s">
        <v>2</v>
      </c>
      <c r="Y77" s="20"/>
      <c r="Z77" s="20"/>
      <c r="AA77" s="20"/>
      <c r="AB77" s="20"/>
      <c r="AC77" s="20"/>
      <c r="AD77" s="20"/>
      <c r="AE77" s="20"/>
      <c r="AF77" s="20"/>
      <c r="AG77" s="20"/>
    </row>
    <row r="78" spans="1:33" ht="37.200000000000003" x14ac:dyDescent="0.3">
      <c r="B78" s="133">
        <v>13</v>
      </c>
      <c r="C78" s="123" t="s">
        <v>108</v>
      </c>
      <c r="D78" s="134" t="s">
        <v>30</v>
      </c>
      <c r="E78" s="135"/>
      <c r="F78" s="135" t="s">
        <v>109</v>
      </c>
      <c r="G78" s="136">
        <v>8</v>
      </c>
      <c r="H78" s="136" t="s">
        <v>20</v>
      </c>
      <c r="I78" s="137">
        <v>20000</v>
      </c>
      <c r="J78" s="138" t="s">
        <v>2</v>
      </c>
      <c r="K78" s="138" t="s">
        <v>5</v>
      </c>
      <c r="L78" s="139">
        <v>6</v>
      </c>
      <c r="M78" s="136" t="s">
        <v>24</v>
      </c>
      <c r="N78" s="138" t="s">
        <v>5</v>
      </c>
      <c r="O78" s="139"/>
      <c r="P78" s="136"/>
      <c r="Q78" s="140" t="s">
        <v>3</v>
      </c>
      <c r="R78" s="138" t="s">
        <v>4</v>
      </c>
      <c r="S78" s="141">
        <f t="shared" si="0"/>
        <v>120000</v>
      </c>
      <c r="T78" s="142" t="s">
        <v>2</v>
      </c>
      <c r="U78" s="131">
        <f>ROUNDDOWN(SUMIF(H78,"課税",S78)/1.1,0)</f>
        <v>109090</v>
      </c>
      <c r="V78" s="142" t="s">
        <v>2</v>
      </c>
      <c r="W78" s="131">
        <f>ROUNDDOWN(SUMIF(H78,"軽減",S78)/1.08,0)</f>
        <v>0</v>
      </c>
      <c r="X78" s="142" t="s">
        <v>2</v>
      </c>
      <c r="Y78" s="20"/>
      <c r="Z78" s="20"/>
      <c r="AA78" s="20"/>
      <c r="AB78" s="20"/>
      <c r="AC78" s="20"/>
      <c r="AD78" s="20"/>
      <c r="AE78" s="20"/>
      <c r="AF78" s="20"/>
      <c r="AG78" s="20"/>
    </row>
    <row r="79" spans="1:33" x14ac:dyDescent="0.3">
      <c r="B79" s="133">
        <v>14</v>
      </c>
      <c r="C79" s="143"/>
      <c r="D79" s="144"/>
      <c r="E79" s="145"/>
      <c r="F79" s="145"/>
      <c r="G79" s="146"/>
      <c r="H79" s="146"/>
      <c r="I79" s="2"/>
      <c r="J79" s="138" t="s">
        <v>2</v>
      </c>
      <c r="K79" s="138" t="s">
        <v>5</v>
      </c>
      <c r="L79" s="3"/>
      <c r="M79" s="146"/>
      <c r="N79" s="138" t="s">
        <v>5</v>
      </c>
      <c r="O79" s="3"/>
      <c r="P79" s="146"/>
      <c r="Q79" s="140" t="s">
        <v>3</v>
      </c>
      <c r="R79" s="138" t="s">
        <v>4</v>
      </c>
      <c r="S79" s="147">
        <f t="shared" si="0"/>
        <v>0</v>
      </c>
      <c r="T79" s="142" t="s">
        <v>2</v>
      </c>
      <c r="U79" s="148">
        <f t="shared" si="1"/>
        <v>0</v>
      </c>
      <c r="V79" s="142" t="s">
        <v>2</v>
      </c>
      <c r="W79" s="148">
        <f t="shared" si="2"/>
        <v>0</v>
      </c>
      <c r="X79" s="142" t="s">
        <v>2</v>
      </c>
      <c r="Y79" s="20"/>
      <c r="Z79" s="20"/>
      <c r="AA79" s="20"/>
      <c r="AB79" s="20"/>
      <c r="AC79" s="20"/>
      <c r="AD79" s="20"/>
      <c r="AE79" s="20"/>
      <c r="AF79" s="20"/>
      <c r="AG79" s="20"/>
    </row>
    <row r="80" spans="1:33" x14ac:dyDescent="0.3">
      <c r="B80" s="133">
        <v>15</v>
      </c>
      <c r="C80" s="143"/>
      <c r="D80" s="144"/>
      <c r="E80" s="145"/>
      <c r="F80" s="145"/>
      <c r="G80" s="146"/>
      <c r="H80" s="146"/>
      <c r="I80" s="2"/>
      <c r="J80" s="138" t="s">
        <v>2</v>
      </c>
      <c r="K80" s="138" t="s">
        <v>5</v>
      </c>
      <c r="L80" s="3"/>
      <c r="M80" s="146"/>
      <c r="N80" s="138" t="s">
        <v>5</v>
      </c>
      <c r="O80" s="3"/>
      <c r="P80" s="146"/>
      <c r="Q80" s="140" t="s">
        <v>3</v>
      </c>
      <c r="R80" s="138" t="s">
        <v>4</v>
      </c>
      <c r="S80" s="147">
        <f t="shared" si="0"/>
        <v>0</v>
      </c>
      <c r="T80" s="142" t="s">
        <v>2</v>
      </c>
      <c r="U80" s="148">
        <f t="shared" si="1"/>
        <v>0</v>
      </c>
      <c r="V80" s="142" t="s">
        <v>2</v>
      </c>
      <c r="W80" s="148">
        <f t="shared" si="2"/>
        <v>0</v>
      </c>
      <c r="X80" s="142" t="s">
        <v>2</v>
      </c>
      <c r="Y80" s="20"/>
      <c r="Z80" s="20"/>
      <c r="AA80" s="20"/>
      <c r="AB80" s="20"/>
      <c r="AC80" s="20"/>
      <c r="AD80" s="20"/>
      <c r="AE80" s="20"/>
      <c r="AF80" s="20"/>
      <c r="AG80" s="20"/>
    </row>
    <row r="81" spans="2:33" x14ac:dyDescent="0.3">
      <c r="B81" s="133">
        <v>16</v>
      </c>
      <c r="C81" s="143"/>
      <c r="D81" s="144"/>
      <c r="E81" s="145"/>
      <c r="F81" s="145"/>
      <c r="G81" s="146"/>
      <c r="H81" s="146"/>
      <c r="I81" s="2"/>
      <c r="J81" s="138" t="s">
        <v>2</v>
      </c>
      <c r="K81" s="138" t="s">
        <v>5</v>
      </c>
      <c r="L81" s="3"/>
      <c r="M81" s="146"/>
      <c r="N81" s="138" t="s">
        <v>5</v>
      </c>
      <c r="O81" s="3"/>
      <c r="P81" s="146"/>
      <c r="Q81" s="140" t="s">
        <v>3</v>
      </c>
      <c r="R81" s="138" t="s">
        <v>4</v>
      </c>
      <c r="S81" s="147">
        <f t="shared" si="0"/>
        <v>0</v>
      </c>
      <c r="T81" s="142" t="s">
        <v>2</v>
      </c>
      <c r="U81" s="148">
        <f t="shared" si="1"/>
        <v>0</v>
      </c>
      <c r="V81" s="142" t="s">
        <v>2</v>
      </c>
      <c r="W81" s="148">
        <f t="shared" si="2"/>
        <v>0</v>
      </c>
      <c r="X81" s="142" t="s">
        <v>2</v>
      </c>
      <c r="Y81" s="20"/>
      <c r="Z81" s="20"/>
      <c r="AA81" s="20"/>
      <c r="AB81" s="20"/>
      <c r="AC81" s="20"/>
      <c r="AD81" s="20"/>
      <c r="AE81" s="20"/>
      <c r="AF81" s="20"/>
      <c r="AG81" s="20"/>
    </row>
    <row r="82" spans="2:33" x14ac:dyDescent="0.3">
      <c r="B82" s="133">
        <v>17</v>
      </c>
      <c r="C82" s="143"/>
      <c r="D82" s="144"/>
      <c r="E82" s="145"/>
      <c r="F82" s="145"/>
      <c r="G82" s="146"/>
      <c r="H82" s="146"/>
      <c r="I82" s="2"/>
      <c r="J82" s="138" t="s">
        <v>2</v>
      </c>
      <c r="K82" s="138" t="s">
        <v>5</v>
      </c>
      <c r="L82" s="3"/>
      <c r="M82" s="146"/>
      <c r="N82" s="138" t="s">
        <v>5</v>
      </c>
      <c r="O82" s="3"/>
      <c r="P82" s="146"/>
      <c r="Q82" s="140" t="s">
        <v>3</v>
      </c>
      <c r="R82" s="138" t="s">
        <v>4</v>
      </c>
      <c r="S82" s="147">
        <f t="shared" si="0"/>
        <v>0</v>
      </c>
      <c r="T82" s="142" t="s">
        <v>2</v>
      </c>
      <c r="U82" s="148">
        <f t="shared" si="1"/>
        <v>0</v>
      </c>
      <c r="V82" s="142" t="s">
        <v>2</v>
      </c>
      <c r="W82" s="148">
        <f t="shared" si="2"/>
        <v>0</v>
      </c>
      <c r="X82" s="142" t="s">
        <v>2</v>
      </c>
      <c r="Y82" s="20"/>
      <c r="Z82" s="20"/>
      <c r="AA82" s="20"/>
      <c r="AB82" s="20"/>
      <c r="AC82" s="20"/>
      <c r="AD82" s="20"/>
      <c r="AE82" s="20"/>
      <c r="AF82" s="20"/>
      <c r="AG82" s="20"/>
    </row>
    <row r="83" spans="2:33" x14ac:dyDescent="0.3">
      <c r="B83" s="133">
        <v>18</v>
      </c>
      <c r="C83" s="143"/>
      <c r="D83" s="144"/>
      <c r="E83" s="145"/>
      <c r="F83" s="145"/>
      <c r="G83" s="146"/>
      <c r="H83" s="146"/>
      <c r="I83" s="2"/>
      <c r="J83" s="138" t="s">
        <v>2</v>
      </c>
      <c r="K83" s="138" t="s">
        <v>5</v>
      </c>
      <c r="L83" s="3"/>
      <c r="M83" s="146"/>
      <c r="N83" s="138" t="s">
        <v>5</v>
      </c>
      <c r="O83" s="3"/>
      <c r="P83" s="146"/>
      <c r="Q83" s="140" t="s">
        <v>3</v>
      </c>
      <c r="R83" s="138" t="s">
        <v>4</v>
      </c>
      <c r="S83" s="147">
        <f t="shared" si="0"/>
        <v>0</v>
      </c>
      <c r="T83" s="142" t="s">
        <v>2</v>
      </c>
      <c r="U83" s="148">
        <f t="shared" si="1"/>
        <v>0</v>
      </c>
      <c r="V83" s="142" t="s">
        <v>2</v>
      </c>
      <c r="W83" s="148">
        <f t="shared" si="2"/>
        <v>0</v>
      </c>
      <c r="X83" s="142" t="s">
        <v>2</v>
      </c>
      <c r="Y83" s="20"/>
      <c r="Z83" s="20"/>
      <c r="AA83" s="20"/>
      <c r="AB83" s="20"/>
      <c r="AC83" s="20"/>
      <c r="AD83" s="20"/>
      <c r="AE83" s="20"/>
      <c r="AF83" s="20"/>
      <c r="AG83" s="20"/>
    </row>
    <row r="84" spans="2:33" x14ac:dyDescent="0.3">
      <c r="B84" s="133">
        <v>19</v>
      </c>
      <c r="C84" s="143"/>
      <c r="D84" s="144"/>
      <c r="E84" s="145"/>
      <c r="F84" s="145"/>
      <c r="G84" s="146"/>
      <c r="H84" s="146"/>
      <c r="I84" s="2"/>
      <c r="J84" s="138" t="s">
        <v>2</v>
      </c>
      <c r="K84" s="138" t="s">
        <v>5</v>
      </c>
      <c r="L84" s="3"/>
      <c r="M84" s="146"/>
      <c r="N84" s="138" t="s">
        <v>5</v>
      </c>
      <c r="O84" s="3"/>
      <c r="P84" s="146"/>
      <c r="Q84" s="140" t="s">
        <v>3</v>
      </c>
      <c r="R84" s="138" t="s">
        <v>4</v>
      </c>
      <c r="S84" s="147">
        <f t="shared" si="0"/>
        <v>0</v>
      </c>
      <c r="T84" s="142" t="s">
        <v>2</v>
      </c>
      <c r="U84" s="148">
        <f t="shared" si="1"/>
        <v>0</v>
      </c>
      <c r="V84" s="142" t="s">
        <v>2</v>
      </c>
      <c r="W84" s="148">
        <f t="shared" si="2"/>
        <v>0</v>
      </c>
      <c r="X84" s="142" t="s">
        <v>2</v>
      </c>
      <c r="Y84" s="20"/>
      <c r="Z84" s="20"/>
      <c r="AA84" s="20"/>
      <c r="AB84" s="20"/>
      <c r="AC84" s="20"/>
      <c r="AD84" s="20"/>
      <c r="AE84" s="20"/>
      <c r="AF84" s="20"/>
      <c r="AG84" s="20"/>
    </row>
    <row r="85" spans="2:33" x14ac:dyDescent="0.3">
      <c r="B85" s="133">
        <v>20</v>
      </c>
      <c r="C85" s="143"/>
      <c r="D85" s="144"/>
      <c r="E85" s="145"/>
      <c r="F85" s="145"/>
      <c r="G85" s="146"/>
      <c r="H85" s="146"/>
      <c r="I85" s="2"/>
      <c r="J85" s="138" t="s">
        <v>2</v>
      </c>
      <c r="K85" s="138" t="s">
        <v>5</v>
      </c>
      <c r="L85" s="3"/>
      <c r="M85" s="146"/>
      <c r="N85" s="138" t="s">
        <v>5</v>
      </c>
      <c r="O85" s="3"/>
      <c r="P85" s="146"/>
      <c r="Q85" s="140" t="s">
        <v>3</v>
      </c>
      <c r="R85" s="138" t="s">
        <v>4</v>
      </c>
      <c r="S85" s="147">
        <f t="shared" si="0"/>
        <v>0</v>
      </c>
      <c r="T85" s="142" t="s">
        <v>2</v>
      </c>
      <c r="U85" s="148">
        <f t="shared" si="1"/>
        <v>0</v>
      </c>
      <c r="V85" s="142" t="s">
        <v>2</v>
      </c>
      <c r="W85" s="148">
        <f t="shared" si="2"/>
        <v>0</v>
      </c>
      <c r="X85" s="142" t="s">
        <v>2</v>
      </c>
      <c r="Y85" s="20"/>
      <c r="Z85" s="20"/>
      <c r="AA85" s="20"/>
      <c r="AB85" s="20"/>
      <c r="AC85" s="20"/>
      <c r="AD85" s="20"/>
      <c r="AE85" s="20"/>
      <c r="AF85" s="20"/>
      <c r="AG85" s="20"/>
    </row>
    <row r="86" spans="2:33" x14ac:dyDescent="0.3">
      <c r="B86" s="133">
        <v>21</v>
      </c>
      <c r="C86" s="143"/>
      <c r="D86" s="144"/>
      <c r="E86" s="145"/>
      <c r="F86" s="145"/>
      <c r="G86" s="146"/>
      <c r="H86" s="146"/>
      <c r="I86" s="2"/>
      <c r="J86" s="138" t="s">
        <v>2</v>
      </c>
      <c r="K86" s="138" t="s">
        <v>5</v>
      </c>
      <c r="L86" s="3"/>
      <c r="M86" s="146"/>
      <c r="N86" s="138" t="s">
        <v>5</v>
      </c>
      <c r="O86" s="3"/>
      <c r="P86" s="146"/>
      <c r="Q86" s="140" t="s">
        <v>3</v>
      </c>
      <c r="R86" s="138" t="s">
        <v>4</v>
      </c>
      <c r="S86" s="147">
        <f t="shared" si="0"/>
        <v>0</v>
      </c>
      <c r="T86" s="142" t="s">
        <v>2</v>
      </c>
      <c r="U86" s="148">
        <f t="shared" si="1"/>
        <v>0</v>
      </c>
      <c r="V86" s="142" t="s">
        <v>2</v>
      </c>
      <c r="W86" s="148">
        <f t="shared" si="2"/>
        <v>0</v>
      </c>
      <c r="X86" s="142" t="s">
        <v>2</v>
      </c>
      <c r="Y86" s="20"/>
      <c r="Z86" s="20"/>
      <c r="AA86" s="20"/>
      <c r="AB86" s="20"/>
      <c r="AC86" s="20"/>
      <c r="AD86" s="20"/>
      <c r="AE86" s="20"/>
      <c r="AF86" s="20"/>
      <c r="AG86" s="20"/>
    </row>
    <row r="87" spans="2:33" x14ac:dyDescent="0.3">
      <c r="B87" s="133">
        <v>22</v>
      </c>
      <c r="C87" s="143"/>
      <c r="D87" s="144"/>
      <c r="E87" s="145"/>
      <c r="F87" s="145"/>
      <c r="G87" s="146"/>
      <c r="H87" s="146"/>
      <c r="I87" s="2"/>
      <c r="J87" s="138" t="s">
        <v>2</v>
      </c>
      <c r="K87" s="138" t="s">
        <v>5</v>
      </c>
      <c r="L87" s="3"/>
      <c r="M87" s="146"/>
      <c r="N87" s="138" t="s">
        <v>5</v>
      </c>
      <c r="O87" s="3"/>
      <c r="P87" s="146"/>
      <c r="Q87" s="140" t="s">
        <v>3</v>
      </c>
      <c r="R87" s="138" t="s">
        <v>4</v>
      </c>
      <c r="S87" s="147">
        <f t="shared" si="0"/>
        <v>0</v>
      </c>
      <c r="T87" s="142" t="s">
        <v>2</v>
      </c>
      <c r="U87" s="148">
        <f t="shared" si="1"/>
        <v>0</v>
      </c>
      <c r="V87" s="142" t="s">
        <v>2</v>
      </c>
      <c r="W87" s="148">
        <f t="shared" si="2"/>
        <v>0</v>
      </c>
      <c r="X87" s="142" t="s">
        <v>2</v>
      </c>
      <c r="Y87" s="20"/>
      <c r="Z87" s="20"/>
      <c r="AA87" s="20"/>
      <c r="AB87" s="20"/>
      <c r="AC87" s="20"/>
      <c r="AD87" s="20"/>
      <c r="AE87" s="20"/>
      <c r="AF87" s="20"/>
      <c r="AG87" s="20"/>
    </row>
    <row r="88" spans="2:33" x14ac:dyDescent="0.3">
      <c r="B88" s="133">
        <v>23</v>
      </c>
      <c r="C88" s="143"/>
      <c r="D88" s="144"/>
      <c r="E88" s="145"/>
      <c r="F88" s="145"/>
      <c r="G88" s="146"/>
      <c r="H88" s="146"/>
      <c r="I88" s="2"/>
      <c r="J88" s="138" t="s">
        <v>2</v>
      </c>
      <c r="K88" s="138" t="s">
        <v>5</v>
      </c>
      <c r="L88" s="3"/>
      <c r="M88" s="146"/>
      <c r="N88" s="138" t="s">
        <v>5</v>
      </c>
      <c r="O88" s="3"/>
      <c r="P88" s="146"/>
      <c r="Q88" s="140" t="s">
        <v>3</v>
      </c>
      <c r="R88" s="138" t="s">
        <v>4</v>
      </c>
      <c r="S88" s="147">
        <f t="shared" si="0"/>
        <v>0</v>
      </c>
      <c r="T88" s="142" t="s">
        <v>2</v>
      </c>
      <c r="U88" s="148">
        <f t="shared" si="1"/>
        <v>0</v>
      </c>
      <c r="V88" s="142" t="s">
        <v>2</v>
      </c>
      <c r="W88" s="148">
        <f t="shared" si="2"/>
        <v>0</v>
      </c>
      <c r="X88" s="142" t="s">
        <v>2</v>
      </c>
      <c r="Y88" s="20"/>
      <c r="Z88" s="20"/>
      <c r="AA88" s="20"/>
      <c r="AB88" s="20"/>
      <c r="AC88" s="20"/>
      <c r="AD88" s="20"/>
      <c r="AE88" s="20"/>
      <c r="AF88" s="20"/>
      <c r="AG88" s="20"/>
    </row>
    <row r="89" spans="2:33" x14ac:dyDescent="0.3">
      <c r="B89" s="133">
        <v>24</v>
      </c>
      <c r="C89" s="143"/>
      <c r="D89" s="144"/>
      <c r="E89" s="145"/>
      <c r="F89" s="145"/>
      <c r="G89" s="146"/>
      <c r="H89" s="146"/>
      <c r="I89" s="2"/>
      <c r="J89" s="138" t="s">
        <v>2</v>
      </c>
      <c r="K89" s="138" t="s">
        <v>5</v>
      </c>
      <c r="L89" s="3"/>
      <c r="M89" s="146"/>
      <c r="N89" s="138" t="s">
        <v>5</v>
      </c>
      <c r="O89" s="3"/>
      <c r="P89" s="146"/>
      <c r="Q89" s="140" t="s">
        <v>3</v>
      </c>
      <c r="R89" s="138" t="s">
        <v>4</v>
      </c>
      <c r="S89" s="147">
        <f t="shared" si="0"/>
        <v>0</v>
      </c>
      <c r="T89" s="142" t="s">
        <v>2</v>
      </c>
      <c r="U89" s="148">
        <f t="shared" si="1"/>
        <v>0</v>
      </c>
      <c r="V89" s="142" t="s">
        <v>2</v>
      </c>
      <c r="W89" s="148">
        <f t="shared" si="2"/>
        <v>0</v>
      </c>
      <c r="X89" s="142" t="s">
        <v>2</v>
      </c>
      <c r="Y89" s="20"/>
      <c r="Z89" s="20"/>
      <c r="AA89" s="20"/>
      <c r="AB89" s="20"/>
      <c r="AC89" s="20"/>
      <c r="AD89" s="20"/>
      <c r="AE89" s="20"/>
      <c r="AF89" s="20"/>
      <c r="AG89" s="20"/>
    </row>
    <row r="90" spans="2:33" x14ac:dyDescent="0.3">
      <c r="B90" s="133">
        <v>25</v>
      </c>
      <c r="C90" s="143"/>
      <c r="D90" s="144"/>
      <c r="E90" s="145"/>
      <c r="F90" s="145"/>
      <c r="G90" s="146"/>
      <c r="H90" s="146"/>
      <c r="I90" s="2"/>
      <c r="J90" s="138" t="s">
        <v>2</v>
      </c>
      <c r="K90" s="138" t="s">
        <v>5</v>
      </c>
      <c r="L90" s="3"/>
      <c r="M90" s="146"/>
      <c r="N90" s="138" t="s">
        <v>5</v>
      </c>
      <c r="O90" s="3"/>
      <c r="P90" s="146"/>
      <c r="Q90" s="140" t="s">
        <v>3</v>
      </c>
      <c r="R90" s="138" t="s">
        <v>4</v>
      </c>
      <c r="S90" s="147">
        <f t="shared" si="0"/>
        <v>0</v>
      </c>
      <c r="T90" s="142" t="s">
        <v>2</v>
      </c>
      <c r="U90" s="148">
        <f t="shared" si="1"/>
        <v>0</v>
      </c>
      <c r="V90" s="142" t="s">
        <v>2</v>
      </c>
      <c r="W90" s="148">
        <f t="shared" si="2"/>
        <v>0</v>
      </c>
      <c r="X90" s="142" t="s">
        <v>2</v>
      </c>
      <c r="Y90" s="20"/>
      <c r="Z90" s="20"/>
      <c r="AA90" s="20"/>
      <c r="AB90" s="20"/>
      <c r="AC90" s="20"/>
      <c r="AD90" s="20"/>
      <c r="AE90" s="20"/>
      <c r="AF90" s="20"/>
      <c r="AG90" s="20"/>
    </row>
    <row r="91" spans="2:33" x14ac:dyDescent="0.3">
      <c r="B91" s="133">
        <v>26</v>
      </c>
      <c r="C91" s="143"/>
      <c r="D91" s="144"/>
      <c r="E91" s="145"/>
      <c r="F91" s="145"/>
      <c r="G91" s="146"/>
      <c r="H91" s="146"/>
      <c r="I91" s="2"/>
      <c r="J91" s="138" t="s">
        <v>2</v>
      </c>
      <c r="K91" s="138" t="s">
        <v>5</v>
      </c>
      <c r="L91" s="3"/>
      <c r="M91" s="146"/>
      <c r="N91" s="138" t="s">
        <v>5</v>
      </c>
      <c r="O91" s="3"/>
      <c r="P91" s="146"/>
      <c r="Q91" s="140" t="s">
        <v>3</v>
      </c>
      <c r="R91" s="138" t="s">
        <v>4</v>
      </c>
      <c r="S91" s="147">
        <f t="shared" si="0"/>
        <v>0</v>
      </c>
      <c r="T91" s="142" t="s">
        <v>2</v>
      </c>
      <c r="U91" s="148">
        <f t="shared" si="1"/>
        <v>0</v>
      </c>
      <c r="V91" s="142" t="s">
        <v>2</v>
      </c>
      <c r="W91" s="148">
        <f t="shared" si="2"/>
        <v>0</v>
      </c>
      <c r="X91" s="142" t="s">
        <v>2</v>
      </c>
      <c r="Y91" s="20"/>
      <c r="Z91" s="20"/>
      <c r="AA91" s="20"/>
      <c r="AB91" s="20"/>
      <c r="AC91" s="20"/>
      <c r="AD91" s="20"/>
      <c r="AE91" s="20"/>
      <c r="AF91" s="20"/>
      <c r="AG91" s="20"/>
    </row>
    <row r="92" spans="2:33" x14ac:dyDescent="0.3">
      <c r="B92" s="133">
        <v>27</v>
      </c>
      <c r="C92" s="143"/>
      <c r="D92" s="144"/>
      <c r="E92" s="145"/>
      <c r="F92" s="145"/>
      <c r="G92" s="146"/>
      <c r="H92" s="146"/>
      <c r="I92" s="2"/>
      <c r="J92" s="138" t="s">
        <v>2</v>
      </c>
      <c r="K92" s="138" t="s">
        <v>5</v>
      </c>
      <c r="L92" s="3"/>
      <c r="M92" s="146"/>
      <c r="N92" s="138" t="s">
        <v>5</v>
      </c>
      <c r="O92" s="3"/>
      <c r="P92" s="146"/>
      <c r="Q92" s="140" t="s">
        <v>3</v>
      </c>
      <c r="R92" s="138" t="s">
        <v>4</v>
      </c>
      <c r="S92" s="147">
        <f t="shared" si="0"/>
        <v>0</v>
      </c>
      <c r="T92" s="142" t="s">
        <v>2</v>
      </c>
      <c r="U92" s="148">
        <f t="shared" si="1"/>
        <v>0</v>
      </c>
      <c r="V92" s="142" t="s">
        <v>2</v>
      </c>
      <c r="W92" s="148">
        <f t="shared" si="2"/>
        <v>0</v>
      </c>
      <c r="X92" s="142" t="s">
        <v>2</v>
      </c>
      <c r="Y92" s="20"/>
      <c r="Z92" s="20"/>
      <c r="AA92" s="20"/>
      <c r="AB92" s="20"/>
      <c r="AC92" s="20"/>
      <c r="AD92" s="20"/>
      <c r="AE92" s="20"/>
      <c r="AF92" s="20"/>
      <c r="AG92" s="20"/>
    </row>
    <row r="93" spans="2:33" x14ac:dyDescent="0.3">
      <c r="B93" s="133">
        <v>28</v>
      </c>
      <c r="C93" s="143"/>
      <c r="D93" s="144"/>
      <c r="E93" s="145"/>
      <c r="F93" s="145"/>
      <c r="G93" s="146"/>
      <c r="H93" s="146"/>
      <c r="I93" s="2"/>
      <c r="J93" s="138" t="s">
        <v>2</v>
      </c>
      <c r="K93" s="138" t="s">
        <v>5</v>
      </c>
      <c r="L93" s="3"/>
      <c r="M93" s="146"/>
      <c r="N93" s="138" t="s">
        <v>5</v>
      </c>
      <c r="O93" s="3"/>
      <c r="P93" s="146"/>
      <c r="Q93" s="140" t="s">
        <v>3</v>
      </c>
      <c r="R93" s="138" t="s">
        <v>4</v>
      </c>
      <c r="S93" s="147">
        <f t="shared" si="0"/>
        <v>0</v>
      </c>
      <c r="T93" s="142" t="s">
        <v>2</v>
      </c>
      <c r="U93" s="148">
        <f t="shared" si="1"/>
        <v>0</v>
      </c>
      <c r="V93" s="142" t="s">
        <v>2</v>
      </c>
      <c r="W93" s="148">
        <f t="shared" si="2"/>
        <v>0</v>
      </c>
      <c r="X93" s="142" t="s">
        <v>2</v>
      </c>
      <c r="Y93" s="20"/>
      <c r="Z93" s="20"/>
      <c r="AA93" s="20"/>
      <c r="AB93" s="20"/>
      <c r="AC93" s="20"/>
      <c r="AD93" s="20"/>
      <c r="AE93" s="20"/>
      <c r="AF93" s="20"/>
      <c r="AG93" s="20"/>
    </row>
    <row r="94" spans="2:33" x14ac:dyDescent="0.3">
      <c r="B94" s="133">
        <v>29</v>
      </c>
      <c r="C94" s="143"/>
      <c r="D94" s="144"/>
      <c r="E94" s="145"/>
      <c r="F94" s="145"/>
      <c r="G94" s="146"/>
      <c r="H94" s="146"/>
      <c r="I94" s="2"/>
      <c r="J94" s="138" t="s">
        <v>2</v>
      </c>
      <c r="K94" s="138" t="s">
        <v>5</v>
      </c>
      <c r="L94" s="3"/>
      <c r="M94" s="146"/>
      <c r="N94" s="138" t="s">
        <v>5</v>
      </c>
      <c r="O94" s="3"/>
      <c r="P94" s="146"/>
      <c r="Q94" s="140" t="s">
        <v>3</v>
      </c>
      <c r="R94" s="138" t="s">
        <v>4</v>
      </c>
      <c r="S94" s="147">
        <f t="shared" si="0"/>
        <v>0</v>
      </c>
      <c r="T94" s="142" t="s">
        <v>2</v>
      </c>
      <c r="U94" s="148">
        <f t="shared" si="1"/>
        <v>0</v>
      </c>
      <c r="V94" s="142" t="s">
        <v>2</v>
      </c>
      <c r="W94" s="148">
        <f t="shared" si="2"/>
        <v>0</v>
      </c>
      <c r="X94" s="142" t="s">
        <v>2</v>
      </c>
      <c r="Y94" s="20"/>
      <c r="Z94" s="20"/>
      <c r="AA94" s="20"/>
      <c r="AB94" s="20"/>
      <c r="AC94" s="20"/>
      <c r="AD94" s="20"/>
      <c r="AE94" s="20"/>
      <c r="AF94" s="20"/>
      <c r="AG94" s="20"/>
    </row>
    <row r="95" spans="2:33" x14ac:dyDescent="0.3">
      <c r="B95" s="133">
        <v>30</v>
      </c>
      <c r="C95" s="143"/>
      <c r="D95" s="144"/>
      <c r="E95" s="145"/>
      <c r="F95" s="145"/>
      <c r="G95" s="146"/>
      <c r="H95" s="146"/>
      <c r="I95" s="2"/>
      <c r="J95" s="138" t="s">
        <v>2</v>
      </c>
      <c r="K95" s="138" t="s">
        <v>5</v>
      </c>
      <c r="L95" s="3"/>
      <c r="M95" s="146"/>
      <c r="N95" s="138" t="s">
        <v>5</v>
      </c>
      <c r="O95" s="3"/>
      <c r="P95" s="146"/>
      <c r="Q95" s="140" t="s">
        <v>3</v>
      </c>
      <c r="R95" s="138" t="s">
        <v>4</v>
      </c>
      <c r="S95" s="147">
        <f t="shared" si="0"/>
        <v>0</v>
      </c>
      <c r="T95" s="142" t="s">
        <v>2</v>
      </c>
      <c r="U95" s="148">
        <f t="shared" si="1"/>
        <v>0</v>
      </c>
      <c r="V95" s="142" t="s">
        <v>2</v>
      </c>
      <c r="W95" s="148">
        <f t="shared" si="2"/>
        <v>0</v>
      </c>
      <c r="X95" s="142" t="s">
        <v>2</v>
      </c>
      <c r="Y95" s="20"/>
      <c r="Z95" s="20"/>
      <c r="AA95" s="20"/>
      <c r="AB95" s="20"/>
      <c r="AC95" s="20"/>
      <c r="AD95" s="20"/>
      <c r="AE95" s="20"/>
      <c r="AF95" s="20"/>
      <c r="AG95" s="20"/>
    </row>
    <row r="96" spans="2:33" x14ac:dyDescent="0.3">
      <c r="B96" s="133">
        <v>31</v>
      </c>
      <c r="C96" s="143"/>
      <c r="D96" s="144"/>
      <c r="E96" s="145"/>
      <c r="F96" s="145"/>
      <c r="G96" s="146"/>
      <c r="H96" s="146"/>
      <c r="I96" s="2"/>
      <c r="J96" s="138" t="s">
        <v>2</v>
      </c>
      <c r="K96" s="138" t="s">
        <v>5</v>
      </c>
      <c r="L96" s="3"/>
      <c r="M96" s="146"/>
      <c r="N96" s="138" t="s">
        <v>5</v>
      </c>
      <c r="O96" s="3"/>
      <c r="P96" s="146"/>
      <c r="Q96" s="140" t="s">
        <v>3</v>
      </c>
      <c r="R96" s="138" t="s">
        <v>4</v>
      </c>
      <c r="S96" s="147">
        <f t="shared" si="0"/>
        <v>0</v>
      </c>
      <c r="T96" s="142" t="s">
        <v>2</v>
      </c>
      <c r="U96" s="148">
        <f t="shared" si="1"/>
        <v>0</v>
      </c>
      <c r="V96" s="142" t="s">
        <v>2</v>
      </c>
      <c r="W96" s="148">
        <f t="shared" si="2"/>
        <v>0</v>
      </c>
      <c r="X96" s="142" t="s">
        <v>2</v>
      </c>
      <c r="Y96" s="20"/>
      <c r="Z96" s="20"/>
      <c r="AA96" s="20"/>
      <c r="AB96" s="20"/>
      <c r="AC96" s="20"/>
      <c r="AD96" s="20"/>
      <c r="AE96" s="20"/>
      <c r="AF96" s="20"/>
      <c r="AG96" s="20"/>
    </row>
    <row r="97" spans="2:33" x14ac:dyDescent="0.3">
      <c r="B97" s="133">
        <v>32</v>
      </c>
      <c r="C97" s="143"/>
      <c r="D97" s="144"/>
      <c r="E97" s="145"/>
      <c r="F97" s="145"/>
      <c r="G97" s="146"/>
      <c r="H97" s="146"/>
      <c r="I97" s="2"/>
      <c r="J97" s="138" t="s">
        <v>2</v>
      </c>
      <c r="K97" s="138" t="s">
        <v>5</v>
      </c>
      <c r="L97" s="3"/>
      <c r="M97" s="146"/>
      <c r="N97" s="138" t="s">
        <v>5</v>
      </c>
      <c r="O97" s="3"/>
      <c r="P97" s="146"/>
      <c r="Q97" s="140" t="s">
        <v>3</v>
      </c>
      <c r="R97" s="138" t="s">
        <v>4</v>
      </c>
      <c r="S97" s="147">
        <f t="shared" si="0"/>
        <v>0</v>
      </c>
      <c r="T97" s="142" t="s">
        <v>2</v>
      </c>
      <c r="U97" s="148">
        <f t="shared" si="1"/>
        <v>0</v>
      </c>
      <c r="V97" s="142" t="s">
        <v>2</v>
      </c>
      <c r="W97" s="148">
        <f t="shared" si="2"/>
        <v>0</v>
      </c>
      <c r="X97" s="142" t="s">
        <v>2</v>
      </c>
      <c r="Y97" s="20"/>
      <c r="Z97" s="20"/>
      <c r="AA97" s="20"/>
      <c r="AB97" s="20"/>
      <c r="AC97" s="20"/>
      <c r="AD97" s="20"/>
      <c r="AE97" s="20"/>
      <c r="AF97" s="20"/>
      <c r="AG97" s="20"/>
    </row>
    <row r="98" spans="2:33" x14ac:dyDescent="0.3">
      <c r="B98" s="133">
        <v>33</v>
      </c>
      <c r="C98" s="143"/>
      <c r="D98" s="144"/>
      <c r="E98" s="145"/>
      <c r="F98" s="145"/>
      <c r="G98" s="146"/>
      <c r="H98" s="146"/>
      <c r="I98" s="2"/>
      <c r="J98" s="138" t="s">
        <v>2</v>
      </c>
      <c r="K98" s="138" t="s">
        <v>5</v>
      </c>
      <c r="L98" s="3"/>
      <c r="M98" s="146"/>
      <c r="N98" s="138" t="s">
        <v>5</v>
      </c>
      <c r="O98" s="3"/>
      <c r="P98" s="146"/>
      <c r="Q98" s="140" t="s">
        <v>3</v>
      </c>
      <c r="R98" s="138" t="s">
        <v>4</v>
      </c>
      <c r="S98" s="147">
        <f t="shared" si="0"/>
        <v>0</v>
      </c>
      <c r="T98" s="142" t="s">
        <v>2</v>
      </c>
      <c r="U98" s="148">
        <f t="shared" si="1"/>
        <v>0</v>
      </c>
      <c r="V98" s="142" t="s">
        <v>2</v>
      </c>
      <c r="W98" s="148">
        <f t="shared" si="2"/>
        <v>0</v>
      </c>
      <c r="X98" s="142" t="s">
        <v>2</v>
      </c>
      <c r="Y98" s="20"/>
      <c r="Z98" s="20"/>
      <c r="AA98" s="20"/>
      <c r="AB98" s="20"/>
      <c r="AC98" s="20"/>
      <c r="AD98" s="20"/>
      <c r="AE98" s="20"/>
      <c r="AF98" s="20"/>
      <c r="AG98" s="20"/>
    </row>
    <row r="99" spans="2:33" x14ac:dyDescent="0.3">
      <c r="B99" s="133">
        <v>34</v>
      </c>
      <c r="C99" s="143"/>
      <c r="D99" s="144"/>
      <c r="E99" s="145"/>
      <c r="F99" s="145"/>
      <c r="G99" s="146"/>
      <c r="H99" s="146"/>
      <c r="I99" s="2"/>
      <c r="J99" s="138" t="s">
        <v>2</v>
      </c>
      <c r="K99" s="138" t="s">
        <v>5</v>
      </c>
      <c r="L99" s="3"/>
      <c r="M99" s="146"/>
      <c r="N99" s="138" t="s">
        <v>5</v>
      </c>
      <c r="O99" s="3"/>
      <c r="P99" s="146"/>
      <c r="Q99" s="140" t="s">
        <v>3</v>
      </c>
      <c r="R99" s="138" t="s">
        <v>4</v>
      </c>
      <c r="S99" s="147">
        <f t="shared" si="0"/>
        <v>0</v>
      </c>
      <c r="T99" s="142" t="s">
        <v>2</v>
      </c>
      <c r="U99" s="148">
        <f t="shared" si="1"/>
        <v>0</v>
      </c>
      <c r="V99" s="142" t="s">
        <v>2</v>
      </c>
      <c r="W99" s="148">
        <f t="shared" si="2"/>
        <v>0</v>
      </c>
      <c r="X99" s="142" t="s">
        <v>2</v>
      </c>
      <c r="Y99" s="20"/>
      <c r="Z99" s="20"/>
      <c r="AA99" s="20"/>
      <c r="AB99" s="20"/>
      <c r="AC99" s="20"/>
      <c r="AD99" s="20"/>
      <c r="AE99" s="20"/>
      <c r="AF99" s="20"/>
      <c r="AG99" s="20"/>
    </row>
    <row r="100" spans="2:33" x14ac:dyDescent="0.3">
      <c r="B100" s="133">
        <v>35</v>
      </c>
      <c r="C100" s="143"/>
      <c r="D100" s="144"/>
      <c r="E100" s="145"/>
      <c r="F100" s="145"/>
      <c r="G100" s="146"/>
      <c r="H100" s="146"/>
      <c r="I100" s="2"/>
      <c r="J100" s="138" t="s">
        <v>2</v>
      </c>
      <c r="K100" s="138" t="s">
        <v>5</v>
      </c>
      <c r="L100" s="3"/>
      <c r="M100" s="146"/>
      <c r="N100" s="138" t="s">
        <v>5</v>
      </c>
      <c r="O100" s="3"/>
      <c r="P100" s="146"/>
      <c r="Q100" s="140" t="s">
        <v>3</v>
      </c>
      <c r="R100" s="138" t="s">
        <v>4</v>
      </c>
      <c r="S100" s="147">
        <f t="shared" si="0"/>
        <v>0</v>
      </c>
      <c r="T100" s="142" t="s">
        <v>2</v>
      </c>
      <c r="U100" s="148">
        <f t="shared" si="1"/>
        <v>0</v>
      </c>
      <c r="V100" s="142" t="s">
        <v>2</v>
      </c>
      <c r="W100" s="148">
        <f t="shared" si="2"/>
        <v>0</v>
      </c>
      <c r="X100" s="142" t="s">
        <v>2</v>
      </c>
      <c r="Y100" s="20"/>
      <c r="Z100" s="20"/>
      <c r="AA100" s="20"/>
      <c r="AB100" s="20"/>
      <c r="AC100" s="20"/>
      <c r="AD100" s="20"/>
      <c r="AE100" s="20"/>
      <c r="AF100" s="20"/>
      <c r="AG100" s="20"/>
    </row>
    <row r="101" spans="2:33" x14ac:dyDescent="0.3">
      <c r="B101" s="133">
        <v>36</v>
      </c>
      <c r="C101" s="143"/>
      <c r="D101" s="144"/>
      <c r="E101" s="145"/>
      <c r="F101" s="145"/>
      <c r="G101" s="146"/>
      <c r="H101" s="146"/>
      <c r="I101" s="2"/>
      <c r="J101" s="138" t="s">
        <v>2</v>
      </c>
      <c r="K101" s="138" t="s">
        <v>5</v>
      </c>
      <c r="L101" s="3"/>
      <c r="M101" s="146"/>
      <c r="N101" s="138" t="s">
        <v>5</v>
      </c>
      <c r="O101" s="3"/>
      <c r="P101" s="146"/>
      <c r="Q101" s="140" t="s">
        <v>3</v>
      </c>
      <c r="R101" s="138" t="s">
        <v>4</v>
      </c>
      <c r="S101" s="147">
        <f t="shared" si="0"/>
        <v>0</v>
      </c>
      <c r="T101" s="142" t="s">
        <v>2</v>
      </c>
      <c r="U101" s="148">
        <f t="shared" si="1"/>
        <v>0</v>
      </c>
      <c r="V101" s="142" t="s">
        <v>2</v>
      </c>
      <c r="W101" s="148">
        <f t="shared" si="2"/>
        <v>0</v>
      </c>
      <c r="X101" s="142" t="s">
        <v>2</v>
      </c>
      <c r="Y101" s="20"/>
      <c r="Z101" s="20"/>
      <c r="AA101" s="20"/>
      <c r="AB101" s="20"/>
      <c r="AC101" s="20"/>
      <c r="AD101" s="20"/>
      <c r="AE101" s="20"/>
      <c r="AF101" s="20"/>
      <c r="AG101" s="20"/>
    </row>
    <row r="102" spans="2:33" x14ac:dyDescent="0.3">
      <c r="B102" s="133">
        <v>37</v>
      </c>
      <c r="C102" s="143"/>
      <c r="D102" s="144"/>
      <c r="E102" s="145"/>
      <c r="F102" s="145"/>
      <c r="G102" s="146"/>
      <c r="H102" s="146"/>
      <c r="I102" s="2"/>
      <c r="J102" s="138" t="s">
        <v>2</v>
      </c>
      <c r="K102" s="138" t="s">
        <v>5</v>
      </c>
      <c r="L102" s="3"/>
      <c r="M102" s="146"/>
      <c r="N102" s="138" t="s">
        <v>5</v>
      </c>
      <c r="O102" s="3"/>
      <c r="P102" s="146"/>
      <c r="Q102" s="140" t="s">
        <v>3</v>
      </c>
      <c r="R102" s="138" t="s">
        <v>4</v>
      </c>
      <c r="S102" s="147">
        <f t="shared" si="0"/>
        <v>0</v>
      </c>
      <c r="T102" s="142" t="s">
        <v>2</v>
      </c>
      <c r="U102" s="148">
        <f t="shared" si="1"/>
        <v>0</v>
      </c>
      <c r="V102" s="142" t="s">
        <v>2</v>
      </c>
      <c r="W102" s="148">
        <f t="shared" si="2"/>
        <v>0</v>
      </c>
      <c r="X102" s="142" t="s">
        <v>2</v>
      </c>
      <c r="Y102" s="20"/>
      <c r="Z102" s="20"/>
      <c r="AA102" s="20"/>
      <c r="AB102" s="20"/>
      <c r="AC102" s="20"/>
      <c r="AD102" s="20"/>
      <c r="AE102" s="20"/>
      <c r="AF102" s="20"/>
      <c r="AG102" s="20"/>
    </row>
    <row r="103" spans="2:33" x14ac:dyDescent="0.3">
      <c r="B103" s="133">
        <v>38</v>
      </c>
      <c r="C103" s="143"/>
      <c r="D103" s="144"/>
      <c r="E103" s="145"/>
      <c r="F103" s="145"/>
      <c r="G103" s="146"/>
      <c r="H103" s="146"/>
      <c r="I103" s="2"/>
      <c r="J103" s="138" t="s">
        <v>2</v>
      </c>
      <c r="K103" s="138" t="s">
        <v>5</v>
      </c>
      <c r="L103" s="3"/>
      <c r="M103" s="146"/>
      <c r="N103" s="138" t="s">
        <v>5</v>
      </c>
      <c r="O103" s="3"/>
      <c r="P103" s="146"/>
      <c r="Q103" s="140" t="s">
        <v>3</v>
      </c>
      <c r="R103" s="138" t="s">
        <v>4</v>
      </c>
      <c r="S103" s="147">
        <f t="shared" si="0"/>
        <v>0</v>
      </c>
      <c r="T103" s="142" t="s">
        <v>2</v>
      </c>
      <c r="U103" s="148">
        <f t="shared" si="1"/>
        <v>0</v>
      </c>
      <c r="V103" s="142" t="s">
        <v>2</v>
      </c>
      <c r="W103" s="148">
        <f t="shared" si="2"/>
        <v>0</v>
      </c>
      <c r="X103" s="142" t="s">
        <v>2</v>
      </c>
      <c r="Y103" s="20"/>
      <c r="Z103" s="20"/>
      <c r="AA103" s="20"/>
      <c r="AB103" s="20"/>
      <c r="AC103" s="20"/>
      <c r="AD103" s="20"/>
      <c r="AE103" s="20"/>
      <c r="AF103" s="20"/>
      <c r="AG103" s="20"/>
    </row>
    <row r="104" spans="2:33" x14ac:dyDescent="0.3">
      <c r="B104" s="133">
        <v>39</v>
      </c>
      <c r="C104" s="143"/>
      <c r="D104" s="144"/>
      <c r="E104" s="145"/>
      <c r="F104" s="145"/>
      <c r="G104" s="146"/>
      <c r="H104" s="146"/>
      <c r="I104" s="2"/>
      <c r="J104" s="138" t="s">
        <v>2</v>
      </c>
      <c r="K104" s="138" t="s">
        <v>5</v>
      </c>
      <c r="L104" s="3"/>
      <c r="M104" s="146"/>
      <c r="N104" s="138" t="s">
        <v>5</v>
      </c>
      <c r="O104" s="3"/>
      <c r="P104" s="146"/>
      <c r="Q104" s="140" t="s">
        <v>3</v>
      </c>
      <c r="R104" s="138" t="s">
        <v>4</v>
      </c>
      <c r="S104" s="147">
        <f t="shared" si="0"/>
        <v>0</v>
      </c>
      <c r="T104" s="142" t="s">
        <v>2</v>
      </c>
      <c r="U104" s="148">
        <f t="shared" si="1"/>
        <v>0</v>
      </c>
      <c r="V104" s="142" t="s">
        <v>2</v>
      </c>
      <c r="W104" s="148">
        <f t="shared" si="2"/>
        <v>0</v>
      </c>
      <c r="X104" s="142" t="s">
        <v>2</v>
      </c>
      <c r="Y104" s="20"/>
      <c r="Z104" s="20"/>
      <c r="AA104" s="20"/>
      <c r="AB104" s="20"/>
      <c r="AC104" s="20"/>
      <c r="AD104" s="20"/>
      <c r="AE104" s="20"/>
      <c r="AF104" s="20"/>
      <c r="AG104" s="20"/>
    </row>
    <row r="105" spans="2:33" x14ac:dyDescent="0.3">
      <c r="B105" s="133">
        <v>40</v>
      </c>
      <c r="C105" s="143"/>
      <c r="D105" s="144"/>
      <c r="E105" s="145"/>
      <c r="F105" s="145"/>
      <c r="G105" s="146"/>
      <c r="H105" s="146"/>
      <c r="I105" s="2"/>
      <c r="J105" s="138" t="s">
        <v>2</v>
      </c>
      <c r="K105" s="138" t="s">
        <v>5</v>
      </c>
      <c r="L105" s="3"/>
      <c r="M105" s="146"/>
      <c r="N105" s="138" t="s">
        <v>5</v>
      </c>
      <c r="O105" s="3"/>
      <c r="P105" s="146"/>
      <c r="Q105" s="140" t="s">
        <v>3</v>
      </c>
      <c r="R105" s="138" t="s">
        <v>4</v>
      </c>
      <c r="S105" s="147">
        <f t="shared" si="0"/>
        <v>0</v>
      </c>
      <c r="T105" s="142" t="s">
        <v>2</v>
      </c>
      <c r="U105" s="148">
        <f t="shared" si="1"/>
        <v>0</v>
      </c>
      <c r="V105" s="142" t="s">
        <v>2</v>
      </c>
      <c r="W105" s="148">
        <f t="shared" si="2"/>
        <v>0</v>
      </c>
      <c r="X105" s="142" t="s">
        <v>2</v>
      </c>
      <c r="Y105" s="20"/>
      <c r="Z105" s="20"/>
      <c r="AA105" s="20"/>
      <c r="AB105" s="20"/>
      <c r="AC105" s="20"/>
      <c r="AD105" s="20"/>
      <c r="AE105" s="20"/>
      <c r="AF105" s="20"/>
      <c r="AG105" s="20"/>
    </row>
    <row r="106" spans="2:33" x14ac:dyDescent="0.3">
      <c r="B106" s="133">
        <v>41</v>
      </c>
      <c r="C106" s="143"/>
      <c r="D106" s="144"/>
      <c r="E106" s="145"/>
      <c r="F106" s="145"/>
      <c r="G106" s="146"/>
      <c r="H106" s="146"/>
      <c r="I106" s="2"/>
      <c r="J106" s="138" t="s">
        <v>2</v>
      </c>
      <c r="K106" s="138" t="s">
        <v>5</v>
      </c>
      <c r="L106" s="3"/>
      <c r="M106" s="146"/>
      <c r="N106" s="138" t="s">
        <v>5</v>
      </c>
      <c r="O106" s="3"/>
      <c r="P106" s="146"/>
      <c r="Q106" s="140" t="s">
        <v>3</v>
      </c>
      <c r="R106" s="138" t="s">
        <v>4</v>
      </c>
      <c r="S106" s="147">
        <f t="shared" si="0"/>
        <v>0</v>
      </c>
      <c r="T106" s="142" t="s">
        <v>2</v>
      </c>
      <c r="U106" s="148">
        <f t="shared" si="1"/>
        <v>0</v>
      </c>
      <c r="V106" s="142" t="s">
        <v>2</v>
      </c>
      <c r="W106" s="148">
        <f t="shared" si="2"/>
        <v>0</v>
      </c>
      <c r="X106" s="142" t="s">
        <v>2</v>
      </c>
      <c r="Y106" s="20"/>
      <c r="Z106" s="20"/>
      <c r="AA106" s="20"/>
      <c r="AB106" s="20"/>
      <c r="AC106" s="20"/>
      <c r="AD106" s="20"/>
      <c r="AE106" s="20"/>
      <c r="AF106" s="20"/>
      <c r="AG106" s="20"/>
    </row>
    <row r="107" spans="2:33" x14ac:dyDescent="0.3">
      <c r="B107" s="133">
        <v>42</v>
      </c>
      <c r="C107" s="143"/>
      <c r="D107" s="144"/>
      <c r="E107" s="145"/>
      <c r="F107" s="145"/>
      <c r="G107" s="146"/>
      <c r="H107" s="146"/>
      <c r="I107" s="2"/>
      <c r="J107" s="138" t="s">
        <v>2</v>
      </c>
      <c r="K107" s="138" t="s">
        <v>5</v>
      </c>
      <c r="L107" s="3"/>
      <c r="M107" s="146"/>
      <c r="N107" s="138" t="s">
        <v>5</v>
      </c>
      <c r="O107" s="3"/>
      <c r="P107" s="146"/>
      <c r="Q107" s="140" t="s">
        <v>3</v>
      </c>
      <c r="R107" s="138" t="s">
        <v>4</v>
      </c>
      <c r="S107" s="147">
        <f t="shared" si="0"/>
        <v>0</v>
      </c>
      <c r="T107" s="142" t="s">
        <v>2</v>
      </c>
      <c r="U107" s="148">
        <f t="shared" si="1"/>
        <v>0</v>
      </c>
      <c r="V107" s="142" t="s">
        <v>2</v>
      </c>
      <c r="W107" s="148">
        <f t="shared" si="2"/>
        <v>0</v>
      </c>
      <c r="X107" s="142" t="s">
        <v>2</v>
      </c>
      <c r="Y107" s="20"/>
      <c r="Z107" s="20"/>
      <c r="AA107" s="20"/>
      <c r="AB107" s="20"/>
      <c r="AC107" s="20"/>
      <c r="AD107" s="20"/>
      <c r="AE107" s="20"/>
      <c r="AF107" s="20"/>
      <c r="AG107" s="20"/>
    </row>
    <row r="108" spans="2:33" x14ac:dyDescent="0.3">
      <c r="B108" s="133">
        <v>43</v>
      </c>
      <c r="C108" s="143"/>
      <c r="D108" s="144"/>
      <c r="E108" s="145"/>
      <c r="F108" s="145"/>
      <c r="G108" s="146"/>
      <c r="H108" s="146"/>
      <c r="I108" s="2"/>
      <c r="J108" s="138" t="s">
        <v>2</v>
      </c>
      <c r="K108" s="138" t="s">
        <v>5</v>
      </c>
      <c r="L108" s="3"/>
      <c r="M108" s="146"/>
      <c r="N108" s="138" t="s">
        <v>5</v>
      </c>
      <c r="O108" s="3"/>
      <c r="P108" s="146"/>
      <c r="Q108" s="140" t="s">
        <v>3</v>
      </c>
      <c r="R108" s="138" t="s">
        <v>4</v>
      </c>
      <c r="S108" s="147">
        <f t="shared" si="0"/>
        <v>0</v>
      </c>
      <c r="T108" s="142" t="s">
        <v>2</v>
      </c>
      <c r="U108" s="148">
        <f t="shared" si="1"/>
        <v>0</v>
      </c>
      <c r="V108" s="142" t="s">
        <v>2</v>
      </c>
      <c r="W108" s="148">
        <f t="shared" si="2"/>
        <v>0</v>
      </c>
      <c r="X108" s="142" t="s">
        <v>2</v>
      </c>
      <c r="Y108" s="20"/>
      <c r="Z108" s="20"/>
      <c r="AA108" s="20"/>
      <c r="AB108" s="20"/>
      <c r="AC108" s="20"/>
      <c r="AD108" s="20"/>
      <c r="AE108" s="20"/>
      <c r="AF108" s="20"/>
      <c r="AG108" s="20"/>
    </row>
    <row r="109" spans="2:33" x14ac:dyDescent="0.3">
      <c r="B109" s="133">
        <v>44</v>
      </c>
      <c r="C109" s="143"/>
      <c r="D109" s="144"/>
      <c r="E109" s="145"/>
      <c r="F109" s="145"/>
      <c r="G109" s="146"/>
      <c r="H109" s="146"/>
      <c r="I109" s="2"/>
      <c r="J109" s="138" t="s">
        <v>2</v>
      </c>
      <c r="K109" s="138" t="s">
        <v>5</v>
      </c>
      <c r="L109" s="3"/>
      <c r="M109" s="146"/>
      <c r="N109" s="138" t="s">
        <v>5</v>
      </c>
      <c r="O109" s="3"/>
      <c r="P109" s="146"/>
      <c r="Q109" s="140" t="s">
        <v>3</v>
      </c>
      <c r="R109" s="138" t="s">
        <v>4</v>
      </c>
      <c r="S109" s="147">
        <f t="shared" si="0"/>
        <v>0</v>
      </c>
      <c r="T109" s="142" t="s">
        <v>2</v>
      </c>
      <c r="U109" s="148">
        <f t="shared" si="1"/>
        <v>0</v>
      </c>
      <c r="V109" s="142" t="s">
        <v>2</v>
      </c>
      <c r="W109" s="148">
        <f t="shared" si="2"/>
        <v>0</v>
      </c>
      <c r="X109" s="142" t="s">
        <v>2</v>
      </c>
      <c r="Y109" s="20"/>
      <c r="Z109" s="20"/>
      <c r="AA109" s="20"/>
      <c r="AB109" s="20"/>
      <c r="AC109" s="20"/>
      <c r="AD109" s="20"/>
      <c r="AE109" s="20"/>
      <c r="AF109" s="20"/>
      <c r="AG109" s="20"/>
    </row>
    <row r="110" spans="2:33" x14ac:dyDescent="0.3">
      <c r="B110" s="133">
        <v>45</v>
      </c>
      <c r="C110" s="143"/>
      <c r="D110" s="144"/>
      <c r="E110" s="145"/>
      <c r="F110" s="145"/>
      <c r="G110" s="146"/>
      <c r="H110" s="146"/>
      <c r="I110" s="2"/>
      <c r="J110" s="138" t="s">
        <v>2</v>
      </c>
      <c r="K110" s="138" t="s">
        <v>5</v>
      </c>
      <c r="L110" s="3"/>
      <c r="M110" s="146"/>
      <c r="N110" s="138" t="s">
        <v>5</v>
      </c>
      <c r="O110" s="3"/>
      <c r="P110" s="146"/>
      <c r="Q110" s="140" t="s">
        <v>3</v>
      </c>
      <c r="R110" s="138" t="s">
        <v>4</v>
      </c>
      <c r="S110" s="147">
        <f t="shared" si="0"/>
        <v>0</v>
      </c>
      <c r="T110" s="142" t="s">
        <v>2</v>
      </c>
      <c r="U110" s="148">
        <f t="shared" si="1"/>
        <v>0</v>
      </c>
      <c r="V110" s="142" t="s">
        <v>2</v>
      </c>
      <c r="W110" s="148">
        <f t="shared" si="2"/>
        <v>0</v>
      </c>
      <c r="X110" s="142" t="s">
        <v>2</v>
      </c>
      <c r="Y110" s="20"/>
      <c r="Z110" s="20"/>
      <c r="AA110" s="20"/>
      <c r="AB110" s="20"/>
      <c r="AC110" s="20"/>
      <c r="AD110" s="20"/>
      <c r="AE110" s="20"/>
      <c r="AF110" s="20"/>
      <c r="AG110" s="20"/>
    </row>
    <row r="111" spans="2:33" x14ac:dyDescent="0.3">
      <c r="B111" s="133">
        <v>46</v>
      </c>
      <c r="C111" s="143"/>
      <c r="D111" s="144"/>
      <c r="E111" s="145"/>
      <c r="F111" s="145"/>
      <c r="G111" s="146"/>
      <c r="H111" s="146"/>
      <c r="I111" s="2"/>
      <c r="J111" s="138" t="s">
        <v>2</v>
      </c>
      <c r="K111" s="138" t="s">
        <v>5</v>
      </c>
      <c r="L111" s="3"/>
      <c r="M111" s="146"/>
      <c r="N111" s="138" t="s">
        <v>5</v>
      </c>
      <c r="O111" s="3"/>
      <c r="P111" s="146"/>
      <c r="Q111" s="140" t="s">
        <v>3</v>
      </c>
      <c r="R111" s="138" t="s">
        <v>4</v>
      </c>
      <c r="S111" s="147">
        <f t="shared" si="0"/>
        <v>0</v>
      </c>
      <c r="T111" s="142" t="s">
        <v>2</v>
      </c>
      <c r="U111" s="148">
        <f t="shared" si="1"/>
        <v>0</v>
      </c>
      <c r="V111" s="142" t="s">
        <v>2</v>
      </c>
      <c r="W111" s="148">
        <f t="shared" si="2"/>
        <v>0</v>
      </c>
      <c r="X111" s="142" t="s">
        <v>2</v>
      </c>
      <c r="Y111" s="20"/>
      <c r="Z111" s="20"/>
      <c r="AA111" s="20"/>
      <c r="AB111" s="20"/>
      <c r="AC111" s="20"/>
      <c r="AD111" s="20"/>
      <c r="AE111" s="20"/>
      <c r="AF111" s="20"/>
      <c r="AG111" s="20"/>
    </row>
    <row r="112" spans="2:33" x14ac:dyDescent="0.3">
      <c r="B112" s="133">
        <v>47</v>
      </c>
      <c r="C112" s="143"/>
      <c r="D112" s="144"/>
      <c r="E112" s="145"/>
      <c r="F112" s="145"/>
      <c r="G112" s="146"/>
      <c r="H112" s="146"/>
      <c r="I112" s="2"/>
      <c r="J112" s="138" t="s">
        <v>2</v>
      </c>
      <c r="K112" s="138" t="s">
        <v>5</v>
      </c>
      <c r="L112" s="3"/>
      <c r="M112" s="146"/>
      <c r="N112" s="138" t="s">
        <v>5</v>
      </c>
      <c r="O112" s="3"/>
      <c r="P112" s="146"/>
      <c r="Q112" s="140" t="s">
        <v>3</v>
      </c>
      <c r="R112" s="138" t="s">
        <v>4</v>
      </c>
      <c r="S112" s="147">
        <f t="shared" si="0"/>
        <v>0</v>
      </c>
      <c r="T112" s="142" t="s">
        <v>2</v>
      </c>
      <c r="U112" s="148">
        <f t="shared" si="1"/>
        <v>0</v>
      </c>
      <c r="V112" s="142" t="s">
        <v>2</v>
      </c>
      <c r="W112" s="148">
        <f t="shared" si="2"/>
        <v>0</v>
      </c>
      <c r="X112" s="142" t="s">
        <v>2</v>
      </c>
      <c r="Y112" s="20"/>
      <c r="Z112" s="20"/>
      <c r="AA112" s="20"/>
      <c r="AB112" s="20"/>
      <c r="AC112" s="20"/>
      <c r="AD112" s="20"/>
      <c r="AE112" s="20"/>
      <c r="AF112" s="20"/>
      <c r="AG112" s="20"/>
    </row>
    <row r="113" spans="2:33" x14ac:dyDescent="0.3">
      <c r="B113" s="133">
        <v>48</v>
      </c>
      <c r="C113" s="143"/>
      <c r="D113" s="144"/>
      <c r="E113" s="145"/>
      <c r="F113" s="145"/>
      <c r="G113" s="146"/>
      <c r="H113" s="146"/>
      <c r="I113" s="2"/>
      <c r="J113" s="138" t="s">
        <v>2</v>
      </c>
      <c r="K113" s="138" t="s">
        <v>5</v>
      </c>
      <c r="L113" s="3"/>
      <c r="M113" s="146"/>
      <c r="N113" s="138" t="s">
        <v>5</v>
      </c>
      <c r="O113" s="3"/>
      <c r="P113" s="146"/>
      <c r="Q113" s="140" t="s">
        <v>3</v>
      </c>
      <c r="R113" s="138" t="s">
        <v>4</v>
      </c>
      <c r="S113" s="147">
        <f t="shared" si="0"/>
        <v>0</v>
      </c>
      <c r="T113" s="142" t="s">
        <v>2</v>
      </c>
      <c r="U113" s="148">
        <f t="shared" si="1"/>
        <v>0</v>
      </c>
      <c r="V113" s="142" t="s">
        <v>2</v>
      </c>
      <c r="W113" s="148">
        <f t="shared" si="2"/>
        <v>0</v>
      </c>
      <c r="X113" s="142" t="s">
        <v>2</v>
      </c>
      <c r="Y113" s="20"/>
      <c r="Z113" s="20"/>
      <c r="AA113" s="20"/>
      <c r="AB113" s="20"/>
      <c r="AC113" s="20"/>
      <c r="AD113" s="20"/>
      <c r="AE113" s="20"/>
      <c r="AF113" s="20"/>
      <c r="AG113" s="20"/>
    </row>
    <row r="114" spans="2:33" x14ac:dyDescent="0.3">
      <c r="B114" s="133">
        <v>49</v>
      </c>
      <c r="C114" s="143"/>
      <c r="D114" s="149"/>
      <c r="E114" s="145"/>
      <c r="F114" s="145"/>
      <c r="G114" s="146"/>
      <c r="H114" s="146"/>
      <c r="I114" s="2"/>
      <c r="J114" s="138" t="s">
        <v>2</v>
      </c>
      <c r="K114" s="138" t="s">
        <v>5</v>
      </c>
      <c r="L114" s="3"/>
      <c r="M114" s="146"/>
      <c r="N114" s="138" t="s">
        <v>5</v>
      </c>
      <c r="O114" s="3"/>
      <c r="P114" s="146"/>
      <c r="Q114" s="140" t="s">
        <v>3</v>
      </c>
      <c r="R114" s="138" t="s">
        <v>4</v>
      </c>
      <c r="S114" s="147">
        <f t="shared" si="0"/>
        <v>0</v>
      </c>
      <c r="T114" s="142" t="s">
        <v>2</v>
      </c>
      <c r="U114" s="148">
        <f t="shared" si="1"/>
        <v>0</v>
      </c>
      <c r="V114" s="142" t="s">
        <v>2</v>
      </c>
      <c r="W114" s="148">
        <f t="shared" si="2"/>
        <v>0</v>
      </c>
      <c r="X114" s="142" t="s">
        <v>2</v>
      </c>
      <c r="Y114" s="20"/>
      <c r="Z114" s="20"/>
      <c r="AA114" s="20"/>
      <c r="AB114" s="20"/>
      <c r="AC114" s="20"/>
      <c r="AD114" s="20"/>
      <c r="AE114" s="20"/>
      <c r="AF114" s="20"/>
      <c r="AG114" s="20"/>
    </row>
    <row r="115" spans="2:33" ht="19.2" thickBot="1" x14ac:dyDescent="0.35">
      <c r="B115" s="150">
        <v>50</v>
      </c>
      <c r="C115" s="151"/>
      <c r="D115" s="152"/>
      <c r="E115" s="153"/>
      <c r="F115" s="153"/>
      <c r="G115" s="154"/>
      <c r="H115" s="154"/>
      <c r="I115" s="6"/>
      <c r="J115" s="155" t="s">
        <v>2</v>
      </c>
      <c r="K115" s="155" t="s">
        <v>5</v>
      </c>
      <c r="L115" s="7"/>
      <c r="M115" s="154"/>
      <c r="N115" s="155" t="s">
        <v>5</v>
      </c>
      <c r="O115" s="7"/>
      <c r="P115" s="154"/>
      <c r="Q115" s="156" t="s">
        <v>3</v>
      </c>
      <c r="R115" s="155" t="s">
        <v>4</v>
      </c>
      <c r="S115" s="157">
        <f t="shared" si="0"/>
        <v>0</v>
      </c>
      <c r="T115" s="158" t="s">
        <v>2</v>
      </c>
      <c r="U115" s="159">
        <f t="shared" si="1"/>
        <v>0</v>
      </c>
      <c r="V115" s="158" t="s">
        <v>2</v>
      </c>
      <c r="W115" s="159">
        <f t="shared" si="2"/>
        <v>0</v>
      </c>
      <c r="X115" s="158" t="s">
        <v>2</v>
      </c>
      <c r="Y115" s="20"/>
      <c r="Z115" s="20"/>
      <c r="AA115" s="20"/>
      <c r="AB115" s="20"/>
      <c r="AC115" s="20"/>
      <c r="AD115" s="20"/>
      <c r="AE115" s="20"/>
      <c r="AF115" s="20"/>
      <c r="AG115" s="20"/>
    </row>
    <row r="116" spans="2:33" x14ac:dyDescent="0.3">
      <c r="D116" s="12"/>
      <c r="E116" s="12"/>
      <c r="F116" s="12"/>
      <c r="G116" s="160"/>
      <c r="H116" s="160"/>
      <c r="I116" s="160"/>
      <c r="J116" s="14"/>
      <c r="K116" s="161"/>
      <c r="L116" s="161"/>
      <c r="M116" s="16"/>
      <c r="N116" s="14"/>
      <c r="O116" s="161"/>
      <c r="P116" s="16"/>
      <c r="Q116" s="14"/>
      <c r="R116" s="162"/>
      <c r="S116" s="161"/>
      <c r="T116" s="163"/>
      <c r="U116" s="164"/>
      <c r="X116" s="20"/>
      <c r="Y116" s="20"/>
      <c r="Z116" s="20"/>
      <c r="AA116" s="20"/>
      <c r="AB116" s="20"/>
      <c r="AC116" s="20"/>
      <c r="AD116" s="20"/>
      <c r="AE116" s="20"/>
      <c r="AF116" s="20"/>
      <c r="AG116" s="20"/>
    </row>
    <row r="117" spans="2:33" x14ac:dyDescent="0.3">
      <c r="D117" s="12"/>
      <c r="E117" s="12"/>
      <c r="F117" s="12"/>
      <c r="G117" s="23"/>
      <c r="H117" s="23"/>
      <c r="I117" s="23"/>
      <c r="J117" s="23"/>
      <c r="K117" s="23"/>
      <c r="L117" s="23"/>
      <c r="M117" s="23"/>
      <c r="N117" s="23"/>
      <c r="O117" s="23"/>
      <c r="P117" s="23"/>
      <c r="Q117" s="23"/>
      <c r="R117" s="23"/>
      <c r="S117" s="23"/>
      <c r="T117" s="23"/>
      <c r="U117" s="23"/>
      <c r="V117" s="165"/>
      <c r="W117" s="165"/>
      <c r="X117" s="20"/>
      <c r="Y117" s="20"/>
      <c r="Z117" s="20"/>
      <c r="AA117" s="20"/>
      <c r="AB117" s="20"/>
      <c r="AC117" s="20"/>
      <c r="AD117" s="20"/>
      <c r="AE117" s="20"/>
      <c r="AF117" s="20"/>
      <c r="AG117" s="20"/>
    </row>
    <row r="118" spans="2:33" x14ac:dyDescent="0.3">
      <c r="D118" s="12"/>
      <c r="E118" s="12"/>
      <c r="F118" s="12"/>
      <c r="G118" s="23"/>
      <c r="H118" s="23"/>
      <c r="I118" s="23"/>
      <c r="J118" s="23"/>
      <c r="K118" s="23"/>
      <c r="L118" s="23"/>
      <c r="M118" s="23"/>
      <c r="N118" s="23"/>
      <c r="O118" s="23"/>
      <c r="P118" s="23"/>
      <c r="Q118" s="23"/>
      <c r="R118" s="23"/>
      <c r="S118" s="23"/>
      <c r="T118" s="23"/>
      <c r="U118" s="23"/>
      <c r="X118" s="23"/>
      <c r="Y118" s="23"/>
      <c r="Z118" s="23"/>
      <c r="AA118" s="23"/>
      <c r="AB118" s="23"/>
      <c r="AC118" s="23"/>
      <c r="AD118" s="23"/>
      <c r="AE118" s="23"/>
    </row>
    <row r="119" spans="2:33" x14ac:dyDescent="0.3">
      <c r="D119" s="12"/>
      <c r="E119" s="12"/>
      <c r="F119" s="12"/>
      <c r="G119" s="23"/>
      <c r="H119" s="23"/>
      <c r="I119" s="23"/>
      <c r="J119" s="23"/>
      <c r="K119" s="23"/>
      <c r="L119" s="23"/>
      <c r="M119" s="23"/>
      <c r="N119" s="23"/>
      <c r="O119" s="23"/>
      <c r="P119" s="23"/>
      <c r="Q119" s="23"/>
      <c r="R119" s="23"/>
      <c r="S119" s="23"/>
      <c r="T119" s="23"/>
      <c r="U119" s="23"/>
      <c r="X119" s="23"/>
      <c r="Y119" s="23"/>
      <c r="Z119" s="23"/>
      <c r="AA119" s="23"/>
      <c r="AB119" s="23"/>
      <c r="AC119" s="23"/>
      <c r="AD119" s="23"/>
      <c r="AE119" s="23"/>
    </row>
    <row r="120" spans="2:33" x14ac:dyDescent="0.3">
      <c r="D120" s="12"/>
      <c r="E120" s="12"/>
      <c r="F120" s="12"/>
      <c r="G120" s="23"/>
      <c r="H120" s="23"/>
      <c r="I120" s="23"/>
      <c r="J120" s="23"/>
      <c r="K120" s="23"/>
      <c r="L120" s="23"/>
      <c r="M120" s="23"/>
      <c r="N120" s="23"/>
      <c r="O120" s="23"/>
      <c r="P120" s="23"/>
      <c r="Q120" s="23"/>
      <c r="R120" s="23"/>
      <c r="S120" s="23"/>
      <c r="T120" s="23"/>
      <c r="U120" s="23"/>
      <c r="V120" s="165"/>
      <c r="W120" s="165"/>
      <c r="X120" s="23"/>
      <c r="Y120" s="23"/>
      <c r="Z120" s="23"/>
      <c r="AA120" s="23"/>
      <c r="AB120" s="23"/>
      <c r="AC120" s="23"/>
      <c r="AD120" s="23"/>
      <c r="AE120" s="23"/>
    </row>
    <row r="121" spans="2:33" x14ac:dyDescent="0.3">
      <c r="D121" s="23"/>
      <c r="E121" s="23"/>
      <c r="F121" s="23"/>
      <c r="G121" s="23"/>
      <c r="H121" s="23"/>
      <c r="I121" s="23"/>
      <c r="J121" s="23"/>
      <c r="K121" s="23"/>
      <c r="L121" s="23"/>
      <c r="M121" s="23"/>
      <c r="N121" s="23"/>
      <c r="O121" s="23"/>
      <c r="P121" s="23"/>
      <c r="Q121" s="23"/>
      <c r="R121" s="23"/>
      <c r="S121" s="23"/>
      <c r="T121" s="23"/>
      <c r="U121" s="23"/>
      <c r="X121" s="23"/>
      <c r="Y121" s="23"/>
      <c r="Z121" s="23"/>
      <c r="AA121" s="23"/>
      <c r="AB121" s="23"/>
      <c r="AC121" s="23"/>
      <c r="AD121" s="23"/>
      <c r="AE121" s="23"/>
    </row>
    <row r="122" spans="2:33" x14ac:dyDescent="0.3">
      <c r="D122" s="23"/>
      <c r="E122" s="23"/>
      <c r="F122" s="23"/>
      <c r="G122" s="23"/>
      <c r="H122" s="23"/>
      <c r="I122" s="23"/>
      <c r="J122" s="23"/>
      <c r="K122" s="23"/>
      <c r="L122" s="23"/>
      <c r="M122" s="23"/>
      <c r="N122" s="23"/>
      <c r="O122" s="23"/>
      <c r="P122" s="23"/>
      <c r="Q122" s="23"/>
      <c r="R122" s="23"/>
      <c r="S122" s="23"/>
      <c r="T122" s="23"/>
      <c r="U122" s="23"/>
      <c r="X122" s="23"/>
      <c r="Y122" s="23"/>
      <c r="Z122" s="23"/>
      <c r="AA122" s="23"/>
      <c r="AB122" s="23"/>
      <c r="AC122" s="23"/>
      <c r="AD122" s="23"/>
      <c r="AE122" s="23"/>
    </row>
    <row r="123" spans="2:33" x14ac:dyDescent="0.3">
      <c r="D123" s="23"/>
      <c r="E123" s="23"/>
      <c r="F123" s="23"/>
      <c r="G123" s="23"/>
      <c r="H123" s="23"/>
      <c r="I123" s="23"/>
      <c r="J123" s="23"/>
      <c r="K123" s="23"/>
      <c r="L123" s="23"/>
      <c r="M123" s="23"/>
      <c r="N123" s="23"/>
      <c r="O123" s="23"/>
      <c r="P123" s="23"/>
      <c r="Q123" s="23"/>
      <c r="R123" s="23"/>
      <c r="S123" s="23"/>
      <c r="T123" s="23"/>
      <c r="U123" s="23"/>
      <c r="V123" s="165"/>
      <c r="W123" s="165"/>
      <c r="X123" s="23"/>
      <c r="Y123" s="23"/>
      <c r="Z123" s="23"/>
      <c r="AA123" s="23"/>
      <c r="AB123" s="23"/>
      <c r="AC123" s="23"/>
      <c r="AD123" s="23"/>
      <c r="AE123" s="23"/>
    </row>
    <row r="124" spans="2:33" x14ac:dyDescent="0.3">
      <c r="D124" s="23"/>
      <c r="E124" s="23"/>
      <c r="F124" s="23"/>
      <c r="G124" s="23"/>
      <c r="H124" s="23"/>
      <c r="I124" s="23"/>
      <c r="J124" s="23"/>
      <c r="K124" s="23"/>
      <c r="L124" s="23"/>
      <c r="M124" s="23"/>
      <c r="N124" s="23"/>
      <c r="O124" s="23"/>
      <c r="P124" s="23"/>
      <c r="Q124" s="23"/>
      <c r="R124" s="23"/>
      <c r="S124" s="23"/>
      <c r="T124" s="23"/>
      <c r="U124" s="23"/>
      <c r="X124" s="23"/>
      <c r="Y124" s="23"/>
      <c r="Z124" s="23"/>
      <c r="AA124" s="23"/>
      <c r="AB124" s="23"/>
      <c r="AC124" s="23"/>
      <c r="AD124" s="23"/>
      <c r="AE124" s="23"/>
    </row>
    <row r="125" spans="2:33" x14ac:dyDescent="0.3">
      <c r="D125" s="23"/>
      <c r="E125" s="23"/>
      <c r="F125" s="23"/>
      <c r="G125" s="23"/>
      <c r="H125" s="23"/>
      <c r="I125" s="23"/>
      <c r="J125" s="23"/>
      <c r="K125" s="23"/>
      <c r="L125" s="23"/>
      <c r="M125" s="23"/>
      <c r="N125" s="23"/>
      <c r="O125" s="23"/>
      <c r="P125" s="23"/>
      <c r="Q125" s="23"/>
      <c r="R125" s="23"/>
      <c r="S125" s="23"/>
      <c r="T125" s="23"/>
      <c r="U125" s="23"/>
      <c r="X125" s="23"/>
      <c r="Y125" s="23"/>
      <c r="Z125" s="23"/>
      <c r="AA125" s="23"/>
      <c r="AB125" s="23"/>
      <c r="AC125" s="23"/>
      <c r="AD125" s="23"/>
      <c r="AE125" s="23"/>
    </row>
    <row r="126" spans="2:33" x14ac:dyDescent="0.3">
      <c r="D126" s="23"/>
      <c r="E126" s="23"/>
      <c r="F126" s="23"/>
      <c r="G126" s="23"/>
      <c r="H126" s="23"/>
      <c r="I126" s="23"/>
      <c r="J126" s="23"/>
      <c r="K126" s="23"/>
      <c r="L126" s="23"/>
      <c r="M126" s="23"/>
      <c r="N126" s="23"/>
      <c r="O126" s="23"/>
      <c r="P126" s="23"/>
      <c r="Q126" s="23"/>
      <c r="R126" s="23"/>
      <c r="S126" s="23"/>
      <c r="T126" s="23"/>
      <c r="U126" s="23"/>
      <c r="V126" s="165"/>
      <c r="W126" s="165"/>
      <c r="X126" s="23"/>
      <c r="Y126" s="23"/>
      <c r="Z126" s="23"/>
      <c r="AA126" s="23"/>
      <c r="AB126" s="23"/>
      <c r="AC126" s="23"/>
      <c r="AD126" s="23"/>
      <c r="AE126" s="23"/>
    </row>
    <row r="127" spans="2:33" x14ac:dyDescent="0.3">
      <c r="D127" s="23"/>
      <c r="E127" s="23"/>
      <c r="F127" s="23"/>
      <c r="G127" s="23"/>
      <c r="H127" s="23"/>
      <c r="I127" s="23"/>
      <c r="J127" s="23"/>
      <c r="K127" s="23"/>
      <c r="L127" s="23"/>
      <c r="M127" s="23"/>
      <c r="N127" s="23"/>
      <c r="O127" s="23"/>
      <c r="P127" s="23"/>
      <c r="Q127" s="23"/>
      <c r="R127" s="23"/>
      <c r="S127" s="23"/>
      <c r="T127" s="23"/>
      <c r="U127" s="23"/>
      <c r="X127" s="23"/>
      <c r="Y127" s="23"/>
      <c r="Z127" s="23"/>
      <c r="AA127" s="23"/>
      <c r="AB127" s="23"/>
      <c r="AC127" s="23"/>
      <c r="AD127" s="23"/>
      <c r="AE127" s="23"/>
    </row>
    <row r="128" spans="2:33" x14ac:dyDescent="0.3">
      <c r="D128" s="23"/>
      <c r="E128" s="23"/>
      <c r="F128" s="23"/>
      <c r="G128" s="23"/>
      <c r="H128" s="23"/>
      <c r="I128" s="23"/>
      <c r="J128" s="23"/>
      <c r="K128" s="23"/>
      <c r="L128" s="23"/>
      <c r="M128" s="23"/>
      <c r="N128" s="23"/>
      <c r="O128" s="23"/>
      <c r="P128" s="23"/>
      <c r="Q128" s="23"/>
      <c r="R128" s="23"/>
      <c r="S128" s="23"/>
      <c r="T128" s="23"/>
      <c r="U128" s="23"/>
      <c r="X128" s="23"/>
      <c r="Y128" s="23"/>
      <c r="Z128" s="23"/>
      <c r="AA128" s="23"/>
      <c r="AB128" s="23"/>
      <c r="AC128" s="23"/>
      <c r="AD128" s="23"/>
      <c r="AE128" s="23"/>
    </row>
    <row r="129" spans="4:32" x14ac:dyDescent="0.3">
      <c r="D129" s="23"/>
      <c r="E129" s="23"/>
      <c r="F129" s="23"/>
      <c r="G129" s="23"/>
      <c r="H129" s="23"/>
      <c r="I129" s="23"/>
      <c r="J129" s="23"/>
      <c r="K129" s="23"/>
      <c r="L129" s="23"/>
      <c r="M129" s="23"/>
      <c r="N129" s="23"/>
      <c r="O129" s="23"/>
      <c r="P129" s="23"/>
      <c r="Q129" s="23"/>
      <c r="R129" s="23"/>
      <c r="S129" s="23"/>
      <c r="T129" s="23"/>
      <c r="U129" s="23"/>
      <c r="V129" s="165"/>
      <c r="W129" s="165"/>
      <c r="X129" s="23"/>
      <c r="Y129" s="23"/>
      <c r="Z129" s="23"/>
      <c r="AA129" s="23"/>
      <c r="AB129" s="23"/>
      <c r="AC129" s="23"/>
      <c r="AD129" s="23"/>
      <c r="AE129" s="23"/>
    </row>
    <row r="130" spans="4:32" x14ac:dyDescent="0.3">
      <c r="D130" s="23"/>
      <c r="E130" s="23"/>
      <c r="F130" s="23"/>
      <c r="G130" s="23"/>
      <c r="H130" s="23"/>
      <c r="I130" s="23"/>
      <c r="J130" s="23"/>
      <c r="K130" s="23"/>
      <c r="L130" s="23"/>
      <c r="M130" s="23"/>
      <c r="N130" s="23"/>
      <c r="O130" s="23"/>
      <c r="P130" s="23"/>
      <c r="Q130" s="23"/>
      <c r="R130" s="23"/>
      <c r="S130" s="23"/>
      <c r="T130" s="23"/>
      <c r="U130" s="23"/>
      <c r="X130" s="23"/>
      <c r="Y130" s="23"/>
      <c r="Z130" s="23"/>
      <c r="AA130" s="23"/>
      <c r="AB130" s="23"/>
      <c r="AC130" s="23"/>
      <c r="AD130" s="23"/>
      <c r="AE130" s="23"/>
    </row>
    <row r="131" spans="4:32" x14ac:dyDescent="0.3">
      <c r="D131" s="166"/>
      <c r="E131" s="166"/>
      <c r="F131" s="167"/>
      <c r="G131" s="167"/>
      <c r="H131" s="167"/>
      <c r="I131" s="167"/>
      <c r="J131" s="167"/>
      <c r="K131" s="167"/>
      <c r="L131" s="167"/>
      <c r="M131" s="167"/>
      <c r="N131" s="167"/>
      <c r="O131" s="167"/>
      <c r="P131" s="167"/>
      <c r="Q131" s="167"/>
      <c r="R131" s="167"/>
      <c r="S131" s="167"/>
      <c r="T131" s="168"/>
      <c r="U131" s="165"/>
      <c r="X131" s="23"/>
      <c r="Y131" s="23"/>
      <c r="Z131" s="23"/>
      <c r="AA131" s="23"/>
      <c r="AB131" s="23"/>
      <c r="AC131" s="23"/>
      <c r="AD131" s="23"/>
      <c r="AE131" s="23"/>
    </row>
    <row r="132" spans="4:32" x14ac:dyDescent="0.3">
      <c r="V132" s="165"/>
      <c r="W132" s="165"/>
    </row>
    <row r="134" spans="4:32" x14ac:dyDescent="0.3">
      <c r="Y134" s="169"/>
      <c r="Z134" s="170"/>
      <c r="AB134" s="169"/>
      <c r="AC134" s="170"/>
      <c r="AE134" s="169"/>
    </row>
    <row r="135" spans="4:32" x14ac:dyDescent="0.3">
      <c r="Y135" s="169"/>
      <c r="Z135" s="170"/>
      <c r="AB135" s="169"/>
      <c r="AC135" s="170"/>
      <c r="AE135" s="169"/>
    </row>
    <row r="136" spans="4:32" x14ac:dyDescent="0.3">
      <c r="V136" s="23"/>
      <c r="W136" s="23"/>
      <c r="Y136" s="169"/>
      <c r="Z136" s="170"/>
      <c r="AB136" s="169"/>
      <c r="AC136" s="170"/>
      <c r="AE136" s="169"/>
      <c r="AF136" s="23"/>
    </row>
    <row r="137" spans="4:32" x14ac:dyDescent="0.3">
      <c r="V137" s="23"/>
      <c r="W137" s="23"/>
      <c r="Y137" s="169"/>
      <c r="Z137" s="170"/>
      <c r="AB137" s="169"/>
      <c r="AC137" s="170"/>
      <c r="AE137" s="169"/>
      <c r="AF137" s="23"/>
    </row>
    <row r="138" spans="4:32" x14ac:dyDescent="0.3">
      <c r="V138" s="23"/>
      <c r="W138" s="23"/>
      <c r="Y138" s="169"/>
      <c r="Z138" s="170"/>
      <c r="AB138" s="169"/>
      <c r="AC138" s="170"/>
      <c r="AE138" s="169"/>
      <c r="AF138" s="23"/>
    </row>
    <row r="139" spans="4:32" ht="9" customHeight="1" x14ac:dyDescent="0.3">
      <c r="V139" s="23"/>
      <c r="W139" s="23"/>
      <c r="Y139" s="169"/>
      <c r="Z139" s="170"/>
      <c r="AB139" s="169"/>
      <c r="AC139" s="170"/>
      <c r="AE139" s="169"/>
      <c r="AF139" s="23"/>
    </row>
    <row r="140" spans="4:32" x14ac:dyDescent="0.3">
      <c r="V140" s="23"/>
      <c r="W140" s="23"/>
      <c r="Y140" s="169"/>
      <c r="Z140" s="170"/>
      <c r="AB140" s="169"/>
      <c r="AC140" s="170"/>
      <c r="AE140" s="169"/>
      <c r="AF140" s="23"/>
    </row>
    <row r="141" spans="4:32" x14ac:dyDescent="0.3">
      <c r="V141" s="23"/>
      <c r="W141" s="23"/>
      <c r="Y141" s="169"/>
      <c r="Z141" s="170"/>
      <c r="AB141" s="169"/>
      <c r="AC141" s="170"/>
      <c r="AE141" s="169"/>
      <c r="AF141" s="23"/>
    </row>
    <row r="142" spans="4:32" x14ac:dyDescent="0.3">
      <c r="V142" s="23"/>
      <c r="W142" s="23"/>
      <c r="Y142" s="169"/>
      <c r="Z142" s="170"/>
      <c r="AB142" s="169"/>
      <c r="AC142" s="170"/>
      <c r="AE142" s="169"/>
      <c r="AF142" s="23"/>
    </row>
    <row r="143" spans="4:32" x14ac:dyDescent="0.3">
      <c r="V143" s="23"/>
      <c r="W143" s="23"/>
      <c r="Y143" s="169"/>
      <c r="AF143" s="23"/>
    </row>
    <row r="144" spans="4:32" x14ac:dyDescent="0.3">
      <c r="V144" s="23"/>
      <c r="W144" s="23"/>
      <c r="Y144" s="169"/>
      <c r="AF144" s="23"/>
    </row>
    <row r="145" spans="4:32" ht="14.4" customHeight="1" x14ac:dyDescent="0.3">
      <c r="V145" s="23"/>
      <c r="W145" s="23"/>
      <c r="AF145" s="23"/>
    </row>
    <row r="146" spans="4:32" ht="7.35" customHeight="1" x14ac:dyDescent="0.3">
      <c r="V146" s="23"/>
      <c r="W146" s="23"/>
      <c r="AF146" s="23"/>
    </row>
    <row r="147" spans="4:32" ht="14.4" customHeight="1" x14ac:dyDescent="0.3">
      <c r="V147" s="23"/>
      <c r="W147" s="23"/>
      <c r="AF147" s="23"/>
    </row>
    <row r="148" spans="4:32" ht="7.95" customHeight="1" x14ac:dyDescent="0.3">
      <c r="V148" s="23"/>
      <c r="W148" s="23"/>
      <c r="AB148" s="30"/>
      <c r="AF148" s="23"/>
    </row>
    <row r="149" spans="4:32" x14ac:dyDescent="0.3">
      <c r="V149" s="23"/>
      <c r="W149" s="23"/>
      <c r="AB149" s="30"/>
      <c r="AF149" s="23"/>
    </row>
    <row r="150" spans="4:32" x14ac:dyDescent="0.3">
      <c r="V150" s="165"/>
      <c r="W150" s="165"/>
      <c r="AB150" s="30"/>
    </row>
    <row r="151" spans="4:32" x14ac:dyDescent="0.3">
      <c r="AB151" s="30"/>
    </row>
    <row r="152" spans="4:32" x14ac:dyDescent="0.3">
      <c r="AB152" s="30"/>
      <c r="AF152" s="170"/>
    </row>
    <row r="153" spans="4:32" x14ac:dyDescent="0.3">
      <c r="AB153" s="30"/>
      <c r="AF153" s="170"/>
    </row>
    <row r="154" spans="4:32" x14ac:dyDescent="0.3">
      <c r="AB154" s="30"/>
      <c r="AF154" s="170"/>
    </row>
    <row r="155" spans="4:32" x14ac:dyDescent="0.3">
      <c r="AB155" s="30"/>
      <c r="AF155" s="170"/>
    </row>
    <row r="156" spans="4:32" x14ac:dyDescent="0.3">
      <c r="AF156" s="170"/>
    </row>
    <row r="157" spans="4:32" x14ac:dyDescent="0.3">
      <c r="D157" s="107"/>
      <c r="E157" s="107"/>
      <c r="F157" s="107"/>
      <c r="AF157" s="170"/>
    </row>
    <row r="158" spans="4:32" x14ac:dyDescent="0.3">
      <c r="D158" s="107"/>
      <c r="E158" s="107"/>
      <c r="F158" s="107"/>
      <c r="AF158" s="170"/>
    </row>
    <row r="159" spans="4:32" x14ac:dyDescent="0.3">
      <c r="D159" s="107"/>
      <c r="E159" s="107"/>
      <c r="F159" s="107"/>
      <c r="AF159" s="170"/>
    </row>
    <row r="160" spans="4:32" x14ac:dyDescent="0.3">
      <c r="D160" s="107"/>
      <c r="E160" s="107"/>
      <c r="F160" s="107"/>
      <c r="AF160" s="170"/>
    </row>
    <row r="176" spans="4:41" s="107" customFormat="1" x14ac:dyDescent="0.3">
      <c r="D176" s="106"/>
      <c r="E176" s="106"/>
      <c r="F176" s="106"/>
      <c r="J176" s="106"/>
      <c r="M176" s="106"/>
      <c r="N176" s="106"/>
      <c r="P176" s="106"/>
      <c r="Q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row>
    <row r="177" spans="4:41" s="107" customFormat="1" x14ac:dyDescent="0.3">
      <c r="D177" s="106"/>
      <c r="E177" s="106"/>
      <c r="F177" s="106"/>
      <c r="J177" s="106"/>
      <c r="M177" s="106"/>
      <c r="N177" s="106"/>
      <c r="P177" s="106"/>
      <c r="Q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row>
    <row r="178" spans="4:41" s="107" customFormat="1" x14ac:dyDescent="0.3">
      <c r="D178" s="106"/>
      <c r="E178" s="106"/>
      <c r="F178" s="106"/>
      <c r="J178" s="106"/>
      <c r="M178" s="106"/>
      <c r="N178" s="106"/>
      <c r="P178" s="106"/>
      <c r="Q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row>
    <row r="179" spans="4:41" s="107" customFormat="1" x14ac:dyDescent="0.3">
      <c r="D179" s="106"/>
      <c r="E179" s="106"/>
      <c r="F179" s="106"/>
      <c r="J179" s="106"/>
      <c r="M179" s="106"/>
      <c r="N179" s="106"/>
      <c r="P179" s="106"/>
      <c r="Q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row>
  </sheetData>
  <mergeCells count="109">
    <mergeCell ref="A2:X2"/>
    <mergeCell ref="C4:D4"/>
    <mergeCell ref="E4:F4"/>
    <mergeCell ref="H4:I4"/>
    <mergeCell ref="J4:L4"/>
    <mergeCell ref="Z8:AB8"/>
    <mergeCell ref="P9:R9"/>
    <mergeCell ref="H10:J11"/>
    <mergeCell ref="K10:M11"/>
    <mergeCell ref="N10:N11"/>
    <mergeCell ref="P10:R10"/>
    <mergeCell ref="P11:R11"/>
    <mergeCell ref="H6:N6"/>
    <mergeCell ref="P6:R7"/>
    <mergeCell ref="S6:T7"/>
    <mergeCell ref="H7:J8"/>
    <mergeCell ref="K7:M8"/>
    <mergeCell ref="N7:N8"/>
    <mergeCell ref="P8:R8"/>
    <mergeCell ref="H16:J17"/>
    <mergeCell ref="K16:M17"/>
    <mergeCell ref="N16:N17"/>
    <mergeCell ref="H19:N19"/>
    <mergeCell ref="P17:R17"/>
    <mergeCell ref="P18:R18"/>
    <mergeCell ref="P19:R19"/>
    <mergeCell ref="N12:N13"/>
    <mergeCell ref="P12:R12"/>
    <mergeCell ref="P13:R13"/>
    <mergeCell ref="H12:J13"/>
    <mergeCell ref="K12:M13"/>
    <mergeCell ref="H14:J15"/>
    <mergeCell ref="K14:M15"/>
    <mergeCell ref="N14:N15"/>
    <mergeCell ref="P14:R14"/>
    <mergeCell ref="P15:R15"/>
    <mergeCell ref="P16:R16"/>
    <mergeCell ref="K27:M28"/>
    <mergeCell ref="N27:N28"/>
    <mergeCell ref="H29:J30"/>
    <mergeCell ref="K29:M30"/>
    <mergeCell ref="N29:N30"/>
    <mergeCell ref="H20:J21"/>
    <mergeCell ref="K20:M21"/>
    <mergeCell ref="N20:N21"/>
    <mergeCell ref="H25:J26"/>
    <mergeCell ref="K25:M26"/>
    <mergeCell ref="N25:N26"/>
    <mergeCell ref="H23:J24"/>
    <mergeCell ref="K23:M24"/>
    <mergeCell ref="N23:N24"/>
    <mergeCell ref="Q64:Q65"/>
    <mergeCell ref="H56:J57"/>
    <mergeCell ref="K56:M57"/>
    <mergeCell ref="N56:N57"/>
    <mergeCell ref="O64:P64"/>
    <mergeCell ref="H58:J59"/>
    <mergeCell ref="K58:M59"/>
    <mergeCell ref="N58:N59"/>
    <mergeCell ref="B63:X63"/>
    <mergeCell ref="B64:B65"/>
    <mergeCell ref="C64:C65"/>
    <mergeCell ref="D64:D65"/>
    <mergeCell ref="E64:E65"/>
    <mergeCell ref="F64:F65"/>
    <mergeCell ref="G64:G65"/>
    <mergeCell ref="H64:H65"/>
    <mergeCell ref="I64:J65"/>
    <mergeCell ref="S64:T65"/>
    <mergeCell ref="U64:V65"/>
    <mergeCell ref="W64:X65"/>
    <mergeCell ref="R64:R65"/>
    <mergeCell ref="C7:F59"/>
    <mergeCell ref="H32:N32"/>
    <mergeCell ref="H33:J34"/>
    <mergeCell ref="K33:M34"/>
    <mergeCell ref="N33:N34"/>
    <mergeCell ref="H36:J37"/>
    <mergeCell ref="K36:M37"/>
    <mergeCell ref="N36:N37"/>
    <mergeCell ref="A1:D1"/>
    <mergeCell ref="K64:K65"/>
    <mergeCell ref="L64:M64"/>
    <mergeCell ref="N64:N65"/>
    <mergeCell ref="H50:J51"/>
    <mergeCell ref="K50:M51"/>
    <mergeCell ref="N50:N51"/>
    <mergeCell ref="H52:J53"/>
    <mergeCell ref="K52:M53"/>
    <mergeCell ref="N52:N53"/>
    <mergeCell ref="H46:J47"/>
    <mergeCell ref="K46:M47"/>
    <mergeCell ref="N46:N47"/>
    <mergeCell ref="H48:J49"/>
    <mergeCell ref="K48:M49"/>
    <mergeCell ref="N48:N49"/>
    <mergeCell ref="H27:J28"/>
    <mergeCell ref="H42:J43"/>
    <mergeCell ref="K42:M43"/>
    <mergeCell ref="N42:N43"/>
    <mergeCell ref="H54:J55"/>
    <mergeCell ref="K54:M55"/>
    <mergeCell ref="N54:N55"/>
    <mergeCell ref="H38:J39"/>
    <mergeCell ref="K38:M39"/>
    <mergeCell ref="N38:N39"/>
    <mergeCell ref="H40:J41"/>
    <mergeCell ref="K40:M41"/>
    <mergeCell ref="N40:N41"/>
  </mergeCells>
  <phoneticPr fontId="2"/>
  <conditionalFormatting sqref="P6">
    <cfRule type="duplicateValues" dxfId="4" priority="5"/>
  </conditionalFormatting>
  <conditionalFormatting sqref="S6">
    <cfRule type="duplicateValues" dxfId="3" priority="4"/>
  </conditionalFormatting>
  <conditionalFormatting sqref="C81:C115">
    <cfRule type="expression" dxfId="2" priority="3">
      <formula>+AND(#REF!&lt;&gt;"",#REF!="")</formula>
    </cfRule>
  </conditionalFormatting>
  <conditionalFormatting sqref="C66">
    <cfRule type="expression" dxfId="1" priority="2">
      <formula>+AND(#REF!&lt;&gt;"",#REF!="")</formula>
    </cfRule>
  </conditionalFormatting>
  <conditionalFormatting sqref="C67:C80">
    <cfRule type="expression" dxfId="0" priority="1">
      <formula>+AND(#REF!&lt;&gt;"",#REF!="")</formula>
    </cfRule>
  </conditionalFormatting>
  <dataValidations count="9">
    <dataValidation type="list" allowBlank="1" showInputMessage="1" showErrorMessage="1" sqref="J4:L4">
      <formula1>"課税,非課税"</formula1>
    </dataValidation>
    <dataValidation type="list" allowBlank="1" showInputMessage="1" showErrorMessage="1" sqref="D66:D115">
      <formula1>$P$8:$P$26</formula1>
    </dataValidation>
    <dataValidation type="whole" imeMode="halfAlpha" operator="greaterThanOrEqual" allowBlank="1" showInputMessage="1" showErrorMessage="1" sqref="L66:L115 I66:I115 O66:O115">
      <formula1>1</formula1>
    </dataValidation>
    <dataValidation type="list" allowBlank="1" showInputMessage="1" showErrorMessage="1" sqref="H66:H115">
      <formula1>"課税,非課税,軽減"</formula1>
    </dataValidation>
    <dataValidation type="list" allowBlank="1" showInputMessage="1" showErrorMessage="1" sqref="G66:G115">
      <formula1>"1,2,3,4,5,6,7,8,9,10,11,12"</formula1>
    </dataValidation>
    <dataValidation type="list" allowBlank="1" showInputMessage="1" showErrorMessage="1" sqref="M66:M115 P66:P115">
      <formula1>"人,月,日,時間,回,件,個,枚,部,式,km"</formula1>
    </dataValidation>
    <dataValidation type="list" allowBlank="1" showInputMessage="1" showErrorMessage="1" sqref="C72">
      <formula1>"プラットフォームの設置費,研修会の開催経費,戦略会議の開催経費,新商品開発等支援経費"</formula1>
    </dataValidation>
    <dataValidation type="list" allowBlank="1" showInputMessage="1" showErrorMessage="1" sqref="C73:C115 C66:C71">
      <formula1>"プラットフォームの設置費,情報発信費,研修会の開催経費,戦略会議の開催経費,新商品開発等支援経費"</formula1>
    </dataValidation>
    <dataValidation type="list" allowBlank="1" showInputMessage="1" showErrorMessage="1" sqref="Q116 N116">
      <formula1>$F$135:$F$144</formula1>
    </dataValidation>
  </dataValidations>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費目区分について</vt:lpstr>
      <vt:lpstr>積算内訳 (①地域コンソーシアムの運営）</vt:lpstr>
      <vt:lpstr>記入例（①地域コンソーシアムの運営）</vt:lpstr>
      <vt:lpstr>'記入例（①地域コンソーシアムの運営）'!Print_Area</vt:lpstr>
      <vt:lpstr>'積算内訳 (①地域コンソーシアムの運営）'!Print_Area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 Jun</dc:creator>
  <cp:lastModifiedBy>Ito Jun</cp:lastModifiedBy>
  <cp:lastPrinted>2024-03-04T05:35:38Z</cp:lastPrinted>
  <dcterms:created xsi:type="dcterms:W3CDTF">2019-05-16T06:18:36Z</dcterms:created>
  <dcterms:modified xsi:type="dcterms:W3CDTF">2025-03-26T08:08:40Z</dcterms:modified>
</cp:coreProperties>
</file>